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<sst xmlns="http://schemas.openxmlformats.org/spreadsheetml/2006/main" count="306" uniqueCount="122">
  <si>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</si>
  <si>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</si>
  <si>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</si>
  <si>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</si>
  <si>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</si>
  <si>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</si>
  <si>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</si>
  <si>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</si>
  <si>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</si>
  <si>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</si>
  <si>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</si>
  <si>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</si>
  <si>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</si>
  <si>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</si>
  <si>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</si>
  <si>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</si>
  <si>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</si>
  <si>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</si>
  <si>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</si>
  <si>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</si>
  <si>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</si>
  <si>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</si>
  <si>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</si>
  <si>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</si>
  <si>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</si>
  <si>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</si>
  <si>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</si>
  <si>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</si>
  <si>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</si>
  <si>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ВСЬОГО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</si>
  <si>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</si>
  <si>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</si>
  <si>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</si>
  <si>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</si>
  <si>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</si>
  <si>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</si>
  <si>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</si>
  <si>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</si>
  <si>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</si>
  <si>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</si>
  <si>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</si>
  <si>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Біловізьке</t>
  </si>
  <si>
    <t>Всього (СРВ)</t>
  </si>
  <si>
    <t>10Сз+Бп</t>
  </si>
  <si>
    <t>Мушнянське</t>
  </si>
  <si>
    <t>Разом СРВ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</si>
  <si>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</si>
  <si>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</si>
  <si>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</si>
  <si>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</si>
  <si>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</si>
  <si>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</si>
  <si>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</si>
  <si>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</si>
  <si>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</si>
  <si>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</si>
  <si>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</si>
  <si>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</si>
  <si>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</si>
  <si>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</si>
  <si>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</si>
  <si>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</si>
  <si>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</si>
  <si>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</si>
  <si>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</si>
  <si>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</si>
  <si>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</si>
  <si>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</si>
  <si>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</si>
  <si>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</si>
  <si>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</si>
  <si>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</si>
  <si>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</si>
  <si>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</si>
  <si>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</si>
  <si>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</si>
  <si>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</si>
  <si>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</si>
  <si>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</si>
  <si>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</si>
  <si>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</si>
  <si>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</si>
  <si>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</si>
  <si>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</si>
  <si>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</si>
  <si>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</si>
  <si>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</si>
  <si>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</si>
  <si>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</si>
  <si>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Кисорицьке</t>
  </si>
  <si>
    <t>9Сз1Бп</t>
  </si>
  <si>
    <t>Дубнівське</t>
  </si>
  <si>
    <t>Разом СРС</t>
  </si>
  <si>
    <t>СРС</t>
  </si>
  <si>
    <t>Всього (СРС)</t>
  </si>
  <si>
    <t>Кам'янське</t>
  </si>
  <si>
    <t>1А</t>
  </si>
  <si>
    <t>9Сз1Бп+Дз</t>
  </si>
  <si>
    <t>СРВ</t>
  </si>
  <si>
    <t>КВШ, Пониження рівня грунтових вод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</si>
  <si>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</si>
  <si>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</si>
  <si>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</si>
  <si>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7Сз3Бп</t>
  </si>
  <si>
    <t>10Сз1Бп</t>
  </si>
  <si>
    <t>8Сз(47)2Сз(75)</t>
  </si>
  <si>
    <t>6Сз(70)4Сз(50)</t>
  </si>
  <si>
    <t>6Сз(70)4Сз(35)</t>
  </si>
  <si>
    <t>10Сз+Сб</t>
  </si>
  <si>
    <t>4Сз(54)4Сб2Сз(64)</t>
  </si>
  <si>
    <t>10Сз+Бп+Дз</t>
  </si>
  <si>
    <t>8Сз1Бп1Влч</t>
  </si>
  <si>
    <t>Остківське</t>
  </si>
  <si>
    <t>10Сз+Бп+Сб+Ос</t>
  </si>
  <si>
    <t>6Сз(55)3Бп1Сз(80)</t>
  </si>
  <si>
    <t>7Бп3Сз</t>
  </si>
  <si>
    <t>10Сзк+Бп</t>
  </si>
  <si>
    <t>6Сз4Бп</t>
  </si>
  <si>
    <t>7Сз(46)1Сз(46)2Бп</t>
  </si>
  <si>
    <t>Коренева губка</t>
  </si>
  <si>
    <t>07 лютого 2019 року</t>
  </si>
  <si>
    <t>Коренева губка, КВШ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</si>
</sst>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8" fontId="0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88" fontId="0" fillId="32" borderId="12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12.375" style="0" customWidth="1"/>
    <col min="2" max="2" width="4.25390625" style="0" customWidth="1"/>
    <col min="3" max="3" width="5.375" style="0" customWidth="1"/>
    <col min="4" max="4" width="4.875" style="0" customWidth="1"/>
    <col min="5" max="5" width="4.125" style="0" customWidth="1"/>
    <col min="6" max="6" width="6.125" style="0" customWidth="1"/>
    <col min="7" max="7" width="7.875" style="0" customWidth="1"/>
    <col min="8" max="8" width="10.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6.625" style="0" customWidth="1"/>
    <col min="17" max="17" width="32.875" style="0" customWidth="1"/>
    <col min="18" max="19" width="13.00390625" style="0" customWidth="1"/>
  </cols>
  <sheetData>
    <row r="1" ht="7.5" customHeight="1"/>
    <row r="2" spans="1:16" s="32" customFormat="1" ht="12.75">
      <c r="A2" s="32" t="s">
        <v>14</v>
      </c>
      <c r="P2" s="32" t="s">
        <v>14</v>
      </c>
    </row>
    <row r="3" spans="1:19" ht="12.75">
      <c r="A3" t="s">
        <v>40</v>
      </c>
      <c r="P3" s="34" t="s">
        <v>36</v>
      </c>
      <c r="Q3" s="24"/>
      <c r="R3" s="24"/>
      <c r="S3" s="24"/>
    </row>
    <row r="4" spans="1:19" ht="12.75">
      <c r="A4" t="s">
        <v>15</v>
      </c>
      <c r="P4" s="105" t="s">
        <v>35</v>
      </c>
      <c r="Q4" s="105"/>
      <c r="R4" s="105"/>
      <c r="S4" s="105"/>
    </row>
    <row r="5" spans="1:16" ht="12.75">
      <c r="A5" t="s">
        <v>16</v>
      </c>
      <c r="P5" t="s">
        <v>34</v>
      </c>
    </row>
    <row r="6" ht="12.75">
      <c r="P6" t="s">
        <v>33</v>
      </c>
    </row>
    <row r="7" spans="1:18" ht="12.75">
      <c r="A7" t="s">
        <v>38</v>
      </c>
      <c r="P7" s="106" t="s">
        <v>37</v>
      </c>
      <c r="Q7" s="106"/>
      <c r="R7" s="106"/>
    </row>
    <row r="8" spans="1:16" ht="12.75">
      <c r="A8" t="s">
        <v>17</v>
      </c>
      <c r="P8" t="s">
        <v>17</v>
      </c>
    </row>
    <row r="9" spans="1:16" ht="12.75">
      <c r="A9" t="s">
        <v>120</v>
      </c>
      <c r="P9" t="s">
        <v>101</v>
      </c>
    </row>
    <row r="10" ht="12.75">
      <c r="H10" s="32" t="s">
        <v>18</v>
      </c>
    </row>
    <row r="11" ht="12.75">
      <c r="D11" t="s">
        <v>102</v>
      </c>
    </row>
    <row r="12" ht="1.5" customHeight="1"/>
    <row r="13" spans="1:19" ht="35.25" customHeight="1">
      <c r="A13" s="101" t="s">
        <v>0</v>
      </c>
      <c r="B13" s="103" t="s">
        <v>1</v>
      </c>
      <c r="C13" s="103" t="s">
        <v>2</v>
      </c>
      <c r="D13" s="103" t="s">
        <v>3</v>
      </c>
      <c r="E13" s="103" t="s">
        <v>19</v>
      </c>
      <c r="F13" s="107" t="s">
        <v>20</v>
      </c>
      <c r="G13" s="107"/>
      <c r="H13" s="109" t="s">
        <v>4</v>
      </c>
      <c r="I13" s="109"/>
      <c r="J13" s="109"/>
      <c r="K13" s="109"/>
      <c r="L13" s="109"/>
      <c r="M13" s="109"/>
      <c r="N13" s="109"/>
      <c r="O13" s="103" t="s">
        <v>21</v>
      </c>
      <c r="P13" s="103" t="s">
        <v>22</v>
      </c>
      <c r="Q13" s="107" t="s">
        <v>23</v>
      </c>
      <c r="R13" s="107" t="s">
        <v>24</v>
      </c>
      <c r="S13" s="107" t="s">
        <v>25</v>
      </c>
    </row>
    <row r="14" spans="1:19" ht="90.75" customHeight="1">
      <c r="A14" s="102"/>
      <c r="B14" s="104"/>
      <c r="C14" s="104"/>
      <c r="D14" s="104"/>
      <c r="E14" s="104"/>
      <c r="F14" s="28" t="s">
        <v>26</v>
      </c>
      <c r="G14" s="29" t="s">
        <v>27</v>
      </c>
      <c r="H14" s="29" t="s">
        <v>5</v>
      </c>
      <c r="I14" s="29" t="s">
        <v>6</v>
      </c>
      <c r="J14" s="29" t="s">
        <v>7</v>
      </c>
      <c r="K14" s="29" t="s">
        <v>8</v>
      </c>
      <c r="L14" s="29" t="s">
        <v>9</v>
      </c>
      <c r="M14" s="29" t="s">
        <v>10</v>
      </c>
      <c r="N14" s="29" t="s">
        <v>28</v>
      </c>
      <c r="O14" s="104"/>
      <c r="P14" s="104"/>
      <c r="Q14" s="108"/>
      <c r="R14" s="108"/>
      <c r="S14" s="108"/>
    </row>
    <row r="15" spans="1:19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11">
        <v>19</v>
      </c>
    </row>
    <row r="16" spans="1:19" ht="25.5">
      <c r="A16" s="96" t="s">
        <v>91</v>
      </c>
      <c r="B16" s="16">
        <v>52</v>
      </c>
      <c r="C16" s="17">
        <v>44</v>
      </c>
      <c r="D16" s="16">
        <v>1.4</v>
      </c>
      <c r="E16" s="27">
        <v>1</v>
      </c>
      <c r="F16" s="75">
        <v>0.9</v>
      </c>
      <c r="G16" s="27"/>
      <c r="H16" s="76" t="s">
        <v>43</v>
      </c>
      <c r="I16" s="16">
        <v>45</v>
      </c>
      <c r="J16" s="16">
        <v>0.7</v>
      </c>
      <c r="K16" s="17">
        <v>5</v>
      </c>
      <c r="L16" s="16">
        <v>7</v>
      </c>
      <c r="M16" s="16">
        <v>8</v>
      </c>
      <c r="N16" s="27">
        <v>60</v>
      </c>
      <c r="O16" s="27">
        <v>4</v>
      </c>
      <c r="P16" s="27" t="s">
        <v>93</v>
      </c>
      <c r="Q16" s="85" t="s">
        <v>99</v>
      </c>
      <c r="R16" s="27">
        <v>70</v>
      </c>
      <c r="S16" s="88" t="s">
        <v>100</v>
      </c>
    </row>
    <row r="17" spans="1:19" ht="25.5">
      <c r="A17" s="97"/>
      <c r="B17" s="16">
        <v>57</v>
      </c>
      <c r="C17" s="17">
        <v>37</v>
      </c>
      <c r="D17" s="16">
        <v>1.8</v>
      </c>
      <c r="E17" s="27">
        <v>1</v>
      </c>
      <c r="F17" s="75">
        <v>0.9</v>
      </c>
      <c r="G17" s="27"/>
      <c r="H17" s="76" t="s">
        <v>117</v>
      </c>
      <c r="I17" s="16">
        <v>23</v>
      </c>
      <c r="J17" s="16">
        <v>0.8</v>
      </c>
      <c r="K17" s="17">
        <v>1</v>
      </c>
      <c r="L17" s="16">
        <v>9</v>
      </c>
      <c r="M17" s="16">
        <v>10</v>
      </c>
      <c r="N17" s="27">
        <v>90</v>
      </c>
      <c r="O17" s="27">
        <v>4</v>
      </c>
      <c r="P17" s="27" t="s">
        <v>93</v>
      </c>
      <c r="Q17" s="85" t="s">
        <v>99</v>
      </c>
      <c r="R17" s="27">
        <v>80</v>
      </c>
      <c r="S17" s="89"/>
    </row>
    <row r="18" spans="1:19" ht="19.5" customHeight="1">
      <c r="A18" s="97"/>
      <c r="B18" s="99">
        <v>58</v>
      </c>
      <c r="C18" s="17">
        <v>39</v>
      </c>
      <c r="D18" s="16">
        <v>0.7</v>
      </c>
      <c r="E18" s="27"/>
      <c r="F18" s="110">
        <v>0.8</v>
      </c>
      <c r="G18" s="101"/>
      <c r="H18" s="76" t="s">
        <v>43</v>
      </c>
      <c r="I18" s="16">
        <v>25</v>
      </c>
      <c r="J18" s="16">
        <v>0.8</v>
      </c>
      <c r="K18" s="17">
        <v>1</v>
      </c>
      <c r="L18" s="16">
        <v>11</v>
      </c>
      <c r="M18" s="16">
        <v>12</v>
      </c>
      <c r="N18" s="27">
        <v>130</v>
      </c>
      <c r="O18" s="101">
        <v>4</v>
      </c>
      <c r="P18" s="101" t="s">
        <v>93</v>
      </c>
      <c r="Q18" s="112" t="s">
        <v>99</v>
      </c>
      <c r="R18" s="101">
        <v>120</v>
      </c>
      <c r="S18" s="89"/>
    </row>
    <row r="19" spans="1:19" ht="24" customHeight="1">
      <c r="A19" s="97"/>
      <c r="B19" s="100"/>
      <c r="C19" s="17">
        <v>28</v>
      </c>
      <c r="D19" s="16">
        <v>14.7</v>
      </c>
      <c r="E19" s="27">
        <v>1</v>
      </c>
      <c r="F19" s="111"/>
      <c r="G19" s="102"/>
      <c r="H19" s="13" t="s">
        <v>118</v>
      </c>
      <c r="I19" s="16">
        <v>46</v>
      </c>
      <c r="J19" s="16">
        <v>0.7</v>
      </c>
      <c r="K19" s="17">
        <v>1</v>
      </c>
      <c r="L19" s="16">
        <v>17</v>
      </c>
      <c r="M19" s="16">
        <v>20</v>
      </c>
      <c r="N19" s="27">
        <v>200</v>
      </c>
      <c r="O19" s="102"/>
      <c r="P19" s="102"/>
      <c r="Q19" s="113"/>
      <c r="R19" s="102"/>
      <c r="S19" s="89"/>
    </row>
    <row r="20" spans="1:19" ht="25.5">
      <c r="A20" s="98"/>
      <c r="B20" s="16">
        <v>59</v>
      </c>
      <c r="C20" s="17">
        <v>3</v>
      </c>
      <c r="D20" s="16">
        <v>2.3</v>
      </c>
      <c r="E20" s="27">
        <v>1</v>
      </c>
      <c r="F20" s="75">
        <v>0.9</v>
      </c>
      <c r="G20" s="27">
        <v>0.9</v>
      </c>
      <c r="H20" s="76" t="s">
        <v>43</v>
      </c>
      <c r="I20" s="16">
        <v>52</v>
      </c>
      <c r="J20" s="16">
        <v>0.7</v>
      </c>
      <c r="K20" s="17">
        <v>1</v>
      </c>
      <c r="L20" s="16">
        <v>18</v>
      </c>
      <c r="M20" s="16">
        <v>22</v>
      </c>
      <c r="N20" s="27">
        <v>240</v>
      </c>
      <c r="O20" s="27">
        <v>4</v>
      </c>
      <c r="P20" s="27" t="s">
        <v>93</v>
      </c>
      <c r="Q20" s="85" t="s">
        <v>99</v>
      </c>
      <c r="R20" s="27">
        <v>140</v>
      </c>
      <c r="S20" s="90"/>
    </row>
    <row r="21" spans="1:19" ht="12.75">
      <c r="A21" s="45" t="s">
        <v>92</v>
      </c>
      <c r="B21" s="45"/>
      <c r="C21" s="45"/>
      <c r="D21" s="45"/>
      <c r="E21" s="45"/>
      <c r="F21" s="46">
        <f>SUM(F16:F20)</f>
        <v>3.5</v>
      </c>
      <c r="G21" s="45">
        <f>SUM(G16:G20)</f>
        <v>0.9</v>
      </c>
      <c r="H21" s="45"/>
      <c r="I21" s="45"/>
      <c r="J21" s="45"/>
      <c r="K21" s="45"/>
      <c r="L21" s="45"/>
      <c r="M21" s="45"/>
      <c r="N21" s="45"/>
      <c r="O21" s="45"/>
      <c r="P21" s="45"/>
      <c r="Q21" s="86"/>
      <c r="R21" s="45"/>
      <c r="S21" s="72"/>
    </row>
    <row r="22" spans="1:19" ht="24" customHeight="1">
      <c r="A22" s="91" t="s">
        <v>41</v>
      </c>
      <c r="B22" s="16">
        <v>7</v>
      </c>
      <c r="C22" s="17">
        <v>33</v>
      </c>
      <c r="D22" s="16">
        <v>4.6</v>
      </c>
      <c r="E22" s="27">
        <v>2</v>
      </c>
      <c r="F22" s="39">
        <v>0.9</v>
      </c>
      <c r="G22" s="27">
        <v>0.9</v>
      </c>
      <c r="H22" s="13" t="s">
        <v>43</v>
      </c>
      <c r="I22" s="16">
        <v>60</v>
      </c>
      <c r="J22" s="16">
        <v>0.8</v>
      </c>
      <c r="K22" s="17">
        <v>2</v>
      </c>
      <c r="L22" s="16">
        <v>17</v>
      </c>
      <c r="M22" s="16">
        <v>20</v>
      </c>
      <c r="N22" s="27">
        <v>260</v>
      </c>
      <c r="O22" s="27">
        <v>4</v>
      </c>
      <c r="P22" s="27" t="s">
        <v>93</v>
      </c>
      <c r="Q22" s="85" t="s">
        <v>99</v>
      </c>
      <c r="R22" s="27">
        <v>130</v>
      </c>
      <c r="S22" s="88" t="s">
        <v>100</v>
      </c>
    </row>
    <row r="23" spans="1:19" ht="25.5">
      <c r="A23" s="92"/>
      <c r="B23" s="16">
        <v>11</v>
      </c>
      <c r="C23" s="17">
        <v>26</v>
      </c>
      <c r="D23" s="16">
        <v>1.8</v>
      </c>
      <c r="E23" s="27">
        <v>1</v>
      </c>
      <c r="F23" s="39">
        <v>0.5</v>
      </c>
      <c r="G23" s="27">
        <v>0.5</v>
      </c>
      <c r="H23" s="13" t="s">
        <v>39</v>
      </c>
      <c r="I23" s="16">
        <v>60</v>
      </c>
      <c r="J23" s="16">
        <v>0.6</v>
      </c>
      <c r="K23" s="17" t="s">
        <v>96</v>
      </c>
      <c r="L23" s="16">
        <v>23</v>
      </c>
      <c r="M23" s="16">
        <v>30</v>
      </c>
      <c r="N23" s="27">
        <v>290</v>
      </c>
      <c r="O23" s="27">
        <v>4</v>
      </c>
      <c r="P23" s="27" t="s">
        <v>93</v>
      </c>
      <c r="Q23" s="85" t="s">
        <v>99</v>
      </c>
      <c r="R23" s="27">
        <v>80</v>
      </c>
      <c r="S23" s="89"/>
    </row>
    <row r="24" spans="1:19" ht="25.5">
      <c r="A24" s="92"/>
      <c r="B24" s="16">
        <v>15</v>
      </c>
      <c r="C24" s="17">
        <v>38</v>
      </c>
      <c r="D24" s="16">
        <v>5.8</v>
      </c>
      <c r="E24" s="27">
        <v>1</v>
      </c>
      <c r="F24" s="39">
        <v>0.5</v>
      </c>
      <c r="G24" s="27">
        <v>0.5</v>
      </c>
      <c r="H24" s="13" t="s">
        <v>39</v>
      </c>
      <c r="I24" s="16">
        <v>55</v>
      </c>
      <c r="J24" s="16">
        <v>0.7</v>
      </c>
      <c r="K24" s="17">
        <v>3</v>
      </c>
      <c r="L24" s="16">
        <v>14</v>
      </c>
      <c r="M24" s="16">
        <v>16</v>
      </c>
      <c r="N24" s="27">
        <v>170</v>
      </c>
      <c r="O24" s="27">
        <v>4</v>
      </c>
      <c r="P24" s="27" t="s">
        <v>93</v>
      </c>
      <c r="Q24" s="85" t="s">
        <v>99</v>
      </c>
      <c r="R24" s="27">
        <v>100</v>
      </c>
      <c r="S24" s="89"/>
    </row>
    <row r="25" spans="1:19" ht="25.5">
      <c r="A25" s="92"/>
      <c r="B25" s="16">
        <v>21</v>
      </c>
      <c r="C25" s="17">
        <v>26</v>
      </c>
      <c r="D25" s="16">
        <v>5.5</v>
      </c>
      <c r="E25" s="27">
        <v>2</v>
      </c>
      <c r="F25" s="39">
        <v>0.4</v>
      </c>
      <c r="G25" s="27"/>
      <c r="H25" s="13" t="s">
        <v>39</v>
      </c>
      <c r="I25" s="16">
        <v>50</v>
      </c>
      <c r="J25" s="16">
        <v>0.8</v>
      </c>
      <c r="K25" s="17">
        <v>2</v>
      </c>
      <c r="L25" s="16">
        <v>16</v>
      </c>
      <c r="M25" s="16">
        <v>20</v>
      </c>
      <c r="N25" s="27">
        <v>230</v>
      </c>
      <c r="O25" s="27">
        <v>4</v>
      </c>
      <c r="P25" s="27" t="s">
        <v>93</v>
      </c>
      <c r="Q25" s="85" t="s">
        <v>99</v>
      </c>
      <c r="R25" s="27">
        <v>120</v>
      </c>
      <c r="S25" s="89"/>
    </row>
    <row r="26" spans="1:19" ht="25.5">
      <c r="A26" s="92"/>
      <c r="B26" s="16">
        <v>23</v>
      </c>
      <c r="C26" s="17">
        <v>10</v>
      </c>
      <c r="D26" s="16">
        <v>12.5</v>
      </c>
      <c r="E26" s="27">
        <v>1</v>
      </c>
      <c r="F26" s="39">
        <v>0.4</v>
      </c>
      <c r="G26" s="27"/>
      <c r="H26" s="13" t="s">
        <v>90</v>
      </c>
      <c r="I26" s="16">
        <v>40</v>
      </c>
      <c r="J26" s="16">
        <v>0.75</v>
      </c>
      <c r="K26" s="16">
        <v>1</v>
      </c>
      <c r="L26" s="16">
        <v>16</v>
      </c>
      <c r="M26" s="16">
        <v>18</v>
      </c>
      <c r="N26" s="27">
        <v>190</v>
      </c>
      <c r="O26" s="27">
        <v>4</v>
      </c>
      <c r="P26" s="27" t="s">
        <v>93</v>
      </c>
      <c r="Q26" s="85" t="s">
        <v>99</v>
      </c>
      <c r="R26" s="27">
        <v>115</v>
      </c>
      <c r="S26" s="89"/>
    </row>
    <row r="27" spans="1:19" ht="24" customHeight="1">
      <c r="A27" s="92"/>
      <c r="B27" s="16">
        <v>25</v>
      </c>
      <c r="C27" s="17">
        <v>23</v>
      </c>
      <c r="D27" s="16">
        <v>2.3</v>
      </c>
      <c r="E27" s="27">
        <v>1</v>
      </c>
      <c r="F27" s="74">
        <v>0.1</v>
      </c>
      <c r="G27" s="27">
        <v>0.1</v>
      </c>
      <c r="H27" s="13" t="s">
        <v>39</v>
      </c>
      <c r="I27" s="16">
        <v>60</v>
      </c>
      <c r="J27" s="16">
        <v>0.8</v>
      </c>
      <c r="K27" s="16">
        <v>2</v>
      </c>
      <c r="L27" s="16">
        <v>19</v>
      </c>
      <c r="M27" s="16">
        <v>24</v>
      </c>
      <c r="N27" s="27">
        <v>270</v>
      </c>
      <c r="O27" s="27">
        <v>4</v>
      </c>
      <c r="P27" s="27" t="s">
        <v>93</v>
      </c>
      <c r="Q27" s="85" t="s">
        <v>99</v>
      </c>
      <c r="R27" s="27">
        <v>180</v>
      </c>
      <c r="S27" s="89"/>
    </row>
    <row r="28" spans="1:19" ht="24.75" customHeight="1">
      <c r="A28" s="92"/>
      <c r="B28" s="16">
        <v>34</v>
      </c>
      <c r="C28" s="17">
        <v>10</v>
      </c>
      <c r="D28" s="16">
        <v>0.8</v>
      </c>
      <c r="E28" s="27"/>
      <c r="F28" s="39">
        <v>0.8</v>
      </c>
      <c r="G28" s="27"/>
      <c r="H28" s="13" t="s">
        <v>43</v>
      </c>
      <c r="I28" s="16">
        <v>50</v>
      </c>
      <c r="J28" s="16">
        <v>0.8</v>
      </c>
      <c r="K28" s="16">
        <v>1</v>
      </c>
      <c r="L28" s="16">
        <v>18</v>
      </c>
      <c r="M28" s="16">
        <v>22</v>
      </c>
      <c r="N28" s="27">
        <v>270</v>
      </c>
      <c r="O28" s="27">
        <v>4</v>
      </c>
      <c r="P28" s="27" t="s">
        <v>93</v>
      </c>
      <c r="Q28" s="85" t="s">
        <v>99</v>
      </c>
      <c r="R28" s="27">
        <v>110</v>
      </c>
      <c r="S28" s="89"/>
    </row>
    <row r="29" spans="1:19" ht="24" customHeight="1">
      <c r="A29" s="92"/>
      <c r="B29" s="99">
        <v>34</v>
      </c>
      <c r="C29" s="17">
        <v>24</v>
      </c>
      <c r="D29" s="16">
        <v>1.4</v>
      </c>
      <c r="E29" s="27">
        <v>1</v>
      </c>
      <c r="F29" s="110">
        <v>0.6</v>
      </c>
      <c r="G29" s="101"/>
      <c r="H29" s="13" t="s">
        <v>90</v>
      </c>
      <c r="I29" s="16">
        <v>30</v>
      </c>
      <c r="J29" s="16">
        <v>0.7</v>
      </c>
      <c r="K29" s="17">
        <v>4</v>
      </c>
      <c r="L29" s="16">
        <v>5</v>
      </c>
      <c r="M29" s="16">
        <v>8</v>
      </c>
      <c r="N29" s="27">
        <v>30</v>
      </c>
      <c r="O29" s="27">
        <v>4</v>
      </c>
      <c r="P29" s="101" t="s">
        <v>93</v>
      </c>
      <c r="Q29" s="112" t="s">
        <v>99</v>
      </c>
      <c r="R29" s="101">
        <v>110</v>
      </c>
      <c r="S29" s="89"/>
    </row>
    <row r="30" spans="1:19" ht="24" customHeight="1">
      <c r="A30" s="93"/>
      <c r="B30" s="100"/>
      <c r="C30" s="17">
        <v>13</v>
      </c>
      <c r="D30" s="16">
        <v>4.8</v>
      </c>
      <c r="E30" s="27">
        <v>1</v>
      </c>
      <c r="F30" s="111"/>
      <c r="G30" s="102"/>
      <c r="H30" s="76" t="s">
        <v>43</v>
      </c>
      <c r="I30" s="16">
        <v>45</v>
      </c>
      <c r="J30" s="16">
        <v>0.8</v>
      </c>
      <c r="K30" s="17">
        <v>2</v>
      </c>
      <c r="L30" s="16">
        <v>14</v>
      </c>
      <c r="M30" s="16">
        <v>16</v>
      </c>
      <c r="N30" s="27">
        <v>190</v>
      </c>
      <c r="O30" s="27">
        <v>4</v>
      </c>
      <c r="P30" s="102"/>
      <c r="Q30" s="113"/>
      <c r="R30" s="102"/>
      <c r="S30" s="89"/>
    </row>
    <row r="31" spans="1:19" ht="42" customHeight="1">
      <c r="A31" s="91" t="s">
        <v>41</v>
      </c>
      <c r="B31" s="16">
        <v>45</v>
      </c>
      <c r="C31" s="17">
        <v>15</v>
      </c>
      <c r="D31" s="16">
        <v>3.1</v>
      </c>
      <c r="E31" s="27">
        <v>1</v>
      </c>
      <c r="F31" s="39">
        <v>0.8</v>
      </c>
      <c r="G31" s="27"/>
      <c r="H31" s="76" t="s">
        <v>103</v>
      </c>
      <c r="I31" s="16">
        <v>45</v>
      </c>
      <c r="J31" s="16">
        <v>0.8</v>
      </c>
      <c r="K31" s="17">
        <v>2</v>
      </c>
      <c r="L31" s="16">
        <v>14</v>
      </c>
      <c r="M31" s="16">
        <v>16</v>
      </c>
      <c r="N31" s="27">
        <v>160</v>
      </c>
      <c r="O31" s="27">
        <v>4</v>
      </c>
      <c r="P31" s="27" t="s">
        <v>93</v>
      </c>
      <c r="Q31" s="85" t="s">
        <v>99</v>
      </c>
      <c r="R31" s="27">
        <v>140</v>
      </c>
      <c r="S31" s="89" t="s">
        <v>100</v>
      </c>
    </row>
    <row r="32" spans="1:19" ht="25.5">
      <c r="A32" s="92"/>
      <c r="B32" s="16">
        <v>49</v>
      </c>
      <c r="C32" s="17">
        <v>31</v>
      </c>
      <c r="D32" s="16">
        <v>1.9</v>
      </c>
      <c r="E32" s="27">
        <v>1</v>
      </c>
      <c r="F32" s="39">
        <v>0.9</v>
      </c>
      <c r="G32" s="27"/>
      <c r="H32" s="76" t="s">
        <v>39</v>
      </c>
      <c r="I32" s="16">
        <v>45</v>
      </c>
      <c r="J32" s="16">
        <v>0.8</v>
      </c>
      <c r="K32" s="17">
        <v>2</v>
      </c>
      <c r="L32" s="16">
        <v>15</v>
      </c>
      <c r="M32" s="16">
        <v>16</v>
      </c>
      <c r="N32" s="27">
        <v>210</v>
      </c>
      <c r="O32" s="27">
        <v>4</v>
      </c>
      <c r="P32" s="27" t="s">
        <v>93</v>
      </c>
      <c r="Q32" s="85" t="s">
        <v>99</v>
      </c>
      <c r="R32" s="27">
        <v>110</v>
      </c>
      <c r="S32" s="89"/>
    </row>
    <row r="33" spans="1:19" ht="25.5">
      <c r="A33" s="92"/>
      <c r="B33" s="16">
        <v>53</v>
      </c>
      <c r="C33" s="17">
        <v>59</v>
      </c>
      <c r="D33" s="16">
        <v>1.8</v>
      </c>
      <c r="E33" s="27">
        <v>1</v>
      </c>
      <c r="F33" s="39">
        <v>0.4</v>
      </c>
      <c r="G33" s="27">
        <v>0.4</v>
      </c>
      <c r="H33" s="76" t="s">
        <v>46</v>
      </c>
      <c r="I33" s="16">
        <v>60</v>
      </c>
      <c r="J33" s="16">
        <v>0.8</v>
      </c>
      <c r="K33" s="17">
        <v>2</v>
      </c>
      <c r="L33" s="16">
        <v>19</v>
      </c>
      <c r="M33" s="16">
        <v>26</v>
      </c>
      <c r="N33" s="27">
        <v>280</v>
      </c>
      <c r="O33" s="27">
        <v>4</v>
      </c>
      <c r="P33" s="27" t="s">
        <v>93</v>
      </c>
      <c r="Q33" s="85" t="s">
        <v>99</v>
      </c>
      <c r="R33" s="27">
        <v>110</v>
      </c>
      <c r="S33" s="89"/>
    </row>
    <row r="34" spans="1:19" ht="25.5">
      <c r="A34" s="93"/>
      <c r="B34" s="16">
        <v>59</v>
      </c>
      <c r="C34" s="17">
        <v>5</v>
      </c>
      <c r="D34" s="16">
        <v>6.7</v>
      </c>
      <c r="E34" s="27">
        <v>1</v>
      </c>
      <c r="F34" s="39">
        <v>0.7</v>
      </c>
      <c r="G34" s="27"/>
      <c r="H34" s="76" t="s">
        <v>104</v>
      </c>
      <c r="I34" s="16">
        <v>47</v>
      </c>
      <c r="J34" s="16">
        <v>0.8</v>
      </c>
      <c r="K34" s="17">
        <v>2</v>
      </c>
      <c r="L34" s="16">
        <v>15</v>
      </c>
      <c r="M34" s="16">
        <v>16</v>
      </c>
      <c r="N34" s="27">
        <v>220</v>
      </c>
      <c r="O34" s="27">
        <v>4</v>
      </c>
      <c r="P34" s="27" t="s">
        <v>93</v>
      </c>
      <c r="Q34" s="85" t="s">
        <v>99</v>
      </c>
      <c r="R34" s="27">
        <v>110</v>
      </c>
      <c r="S34" s="90"/>
    </row>
    <row r="35" spans="1:19" ht="12.75">
      <c r="A35" s="45" t="s">
        <v>92</v>
      </c>
      <c r="B35" s="48"/>
      <c r="C35" s="48"/>
      <c r="D35" s="48"/>
      <c r="E35" s="48"/>
      <c r="F35" s="46">
        <f>SUM(F22:F34)</f>
        <v>7</v>
      </c>
      <c r="G35" s="45">
        <f>SUM(G22:G34)</f>
        <v>2.4</v>
      </c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73"/>
    </row>
    <row r="36" spans="1:19" ht="24.75" customHeight="1">
      <c r="A36" s="91" t="s">
        <v>112</v>
      </c>
      <c r="B36" s="16">
        <v>11</v>
      </c>
      <c r="C36" s="17">
        <v>26</v>
      </c>
      <c r="D36" s="16">
        <v>6.5</v>
      </c>
      <c r="E36" s="27">
        <v>1</v>
      </c>
      <c r="F36" s="77">
        <v>0.9</v>
      </c>
      <c r="G36" s="27"/>
      <c r="H36" s="78" t="s">
        <v>97</v>
      </c>
      <c r="I36" s="16">
        <v>50</v>
      </c>
      <c r="J36" s="16">
        <v>0.8</v>
      </c>
      <c r="K36" s="17" t="s">
        <v>96</v>
      </c>
      <c r="L36" s="16">
        <v>22</v>
      </c>
      <c r="M36" s="16">
        <v>24</v>
      </c>
      <c r="N36" s="27">
        <v>380</v>
      </c>
      <c r="O36" s="27">
        <v>4</v>
      </c>
      <c r="P36" s="27" t="s">
        <v>93</v>
      </c>
      <c r="Q36" s="85" t="s">
        <v>99</v>
      </c>
      <c r="R36" s="27">
        <v>200</v>
      </c>
      <c r="S36" s="94" t="s">
        <v>100</v>
      </c>
    </row>
    <row r="37" spans="1:19" ht="25.5">
      <c r="A37" s="93"/>
      <c r="B37" s="16">
        <v>37</v>
      </c>
      <c r="C37" s="17">
        <v>6</v>
      </c>
      <c r="D37" s="16">
        <v>7</v>
      </c>
      <c r="E37" s="27">
        <v>1</v>
      </c>
      <c r="F37" s="39">
        <v>0.7</v>
      </c>
      <c r="G37" s="27"/>
      <c r="H37" s="13" t="s">
        <v>113</v>
      </c>
      <c r="I37" s="16">
        <v>45</v>
      </c>
      <c r="J37" s="16">
        <v>0.8</v>
      </c>
      <c r="K37" s="17" t="s">
        <v>96</v>
      </c>
      <c r="L37" s="16">
        <v>20</v>
      </c>
      <c r="M37" s="16">
        <v>22</v>
      </c>
      <c r="N37" s="27">
        <v>320</v>
      </c>
      <c r="O37" s="27">
        <v>4</v>
      </c>
      <c r="P37" s="27" t="s">
        <v>93</v>
      </c>
      <c r="Q37" s="85" t="s">
        <v>99</v>
      </c>
      <c r="R37" s="27">
        <v>150</v>
      </c>
      <c r="S37" s="95"/>
    </row>
    <row r="38" spans="1:19" ht="12.75">
      <c r="A38" s="45" t="s">
        <v>92</v>
      </c>
      <c r="B38" s="48"/>
      <c r="C38" s="48"/>
      <c r="D38" s="48"/>
      <c r="E38" s="48"/>
      <c r="F38" s="45">
        <f>SUM(F36:F37)</f>
        <v>1.6</v>
      </c>
      <c r="G38" s="45">
        <f>SUM(G36:G37)</f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48"/>
      <c r="S38" s="73"/>
    </row>
    <row r="39" spans="1:19" ht="24" customHeight="1">
      <c r="A39" s="91" t="s">
        <v>44</v>
      </c>
      <c r="B39" s="16">
        <v>18</v>
      </c>
      <c r="C39" s="17">
        <v>12</v>
      </c>
      <c r="D39" s="16">
        <v>13</v>
      </c>
      <c r="E39" s="27">
        <v>1</v>
      </c>
      <c r="F39" s="39">
        <v>0.5</v>
      </c>
      <c r="G39" s="27">
        <v>0.5</v>
      </c>
      <c r="H39" s="13" t="s">
        <v>90</v>
      </c>
      <c r="I39" s="16">
        <v>58</v>
      </c>
      <c r="J39" s="16">
        <v>0.75</v>
      </c>
      <c r="K39" s="17">
        <v>2</v>
      </c>
      <c r="L39" s="16">
        <v>19</v>
      </c>
      <c r="M39" s="16">
        <v>22</v>
      </c>
      <c r="N39" s="27">
        <v>250</v>
      </c>
      <c r="O39" s="27">
        <v>4</v>
      </c>
      <c r="P39" s="27" t="s">
        <v>93</v>
      </c>
      <c r="Q39" s="85" t="s">
        <v>99</v>
      </c>
      <c r="R39" s="27">
        <v>140</v>
      </c>
      <c r="S39" s="88" t="s">
        <v>100</v>
      </c>
    </row>
    <row r="40" spans="1:19" ht="25.5">
      <c r="A40" s="92"/>
      <c r="B40" s="16">
        <v>18</v>
      </c>
      <c r="C40" s="17">
        <v>29</v>
      </c>
      <c r="D40" s="16">
        <v>2.1</v>
      </c>
      <c r="E40" s="27">
        <v>2</v>
      </c>
      <c r="F40" s="39">
        <v>0.4</v>
      </c>
      <c r="G40" s="27">
        <v>0.4</v>
      </c>
      <c r="H40" s="13" t="s">
        <v>114</v>
      </c>
      <c r="I40" s="16">
        <v>55</v>
      </c>
      <c r="J40" s="16">
        <v>0.7</v>
      </c>
      <c r="K40" s="17">
        <v>2</v>
      </c>
      <c r="L40" s="16">
        <v>18</v>
      </c>
      <c r="M40" s="16">
        <v>24</v>
      </c>
      <c r="N40" s="27">
        <v>220</v>
      </c>
      <c r="O40" s="27">
        <v>4</v>
      </c>
      <c r="P40" s="27" t="s">
        <v>93</v>
      </c>
      <c r="Q40" s="85" t="s">
        <v>99</v>
      </c>
      <c r="R40" s="27">
        <v>260</v>
      </c>
      <c r="S40" s="89"/>
    </row>
    <row r="41" spans="1:19" ht="25.5">
      <c r="A41" s="92"/>
      <c r="B41" s="16">
        <v>18</v>
      </c>
      <c r="C41" s="17">
        <v>30</v>
      </c>
      <c r="D41" s="16">
        <v>4.5</v>
      </c>
      <c r="E41" s="27">
        <v>3</v>
      </c>
      <c r="F41" s="75">
        <v>0.8</v>
      </c>
      <c r="G41" s="27"/>
      <c r="H41" s="76" t="s">
        <v>115</v>
      </c>
      <c r="I41" s="16">
        <v>50</v>
      </c>
      <c r="J41" s="16">
        <v>0.7</v>
      </c>
      <c r="K41" s="17">
        <v>1</v>
      </c>
      <c r="L41" s="16">
        <v>20</v>
      </c>
      <c r="M41" s="16">
        <v>22</v>
      </c>
      <c r="N41" s="27">
        <v>200</v>
      </c>
      <c r="O41" s="27">
        <v>4</v>
      </c>
      <c r="P41" s="27" t="s">
        <v>93</v>
      </c>
      <c r="Q41" s="85" t="s">
        <v>99</v>
      </c>
      <c r="R41" s="27">
        <v>190</v>
      </c>
      <c r="S41" s="89"/>
    </row>
    <row r="42" spans="1:19" ht="25.5">
      <c r="A42" s="92"/>
      <c r="B42" s="16">
        <v>21</v>
      </c>
      <c r="C42" s="17">
        <v>11</v>
      </c>
      <c r="D42" s="16">
        <v>14.5</v>
      </c>
      <c r="E42" s="27">
        <v>3</v>
      </c>
      <c r="F42" s="75">
        <v>0.8</v>
      </c>
      <c r="G42" s="27">
        <v>0.8</v>
      </c>
      <c r="H42" s="76" t="s">
        <v>39</v>
      </c>
      <c r="I42" s="16">
        <v>55</v>
      </c>
      <c r="J42" s="16">
        <v>0.7</v>
      </c>
      <c r="K42" s="17" t="s">
        <v>96</v>
      </c>
      <c r="L42" s="16">
        <v>24</v>
      </c>
      <c r="M42" s="16">
        <v>26</v>
      </c>
      <c r="N42" s="27">
        <v>350</v>
      </c>
      <c r="O42" s="27">
        <v>4</v>
      </c>
      <c r="P42" s="27" t="s">
        <v>93</v>
      </c>
      <c r="Q42" s="85" t="s">
        <v>99</v>
      </c>
      <c r="R42" s="27">
        <v>100</v>
      </c>
      <c r="S42" s="89"/>
    </row>
    <row r="43" spans="1:19" ht="24" customHeight="1">
      <c r="A43" s="92"/>
      <c r="B43" s="16">
        <v>39</v>
      </c>
      <c r="C43" s="17">
        <v>10</v>
      </c>
      <c r="D43" s="16">
        <v>2.8</v>
      </c>
      <c r="E43" s="27">
        <v>1</v>
      </c>
      <c r="F43" s="75">
        <v>0.8</v>
      </c>
      <c r="G43" s="27"/>
      <c r="H43" s="76" t="s">
        <v>116</v>
      </c>
      <c r="I43" s="16">
        <v>50</v>
      </c>
      <c r="J43" s="16">
        <v>0.8</v>
      </c>
      <c r="K43" s="17" t="s">
        <v>96</v>
      </c>
      <c r="L43" s="16">
        <v>21</v>
      </c>
      <c r="M43" s="16">
        <v>22</v>
      </c>
      <c r="N43" s="27">
        <v>340</v>
      </c>
      <c r="O43" s="27">
        <v>4</v>
      </c>
      <c r="P43" s="27" t="s">
        <v>93</v>
      </c>
      <c r="Q43" s="85" t="s">
        <v>119</v>
      </c>
      <c r="R43" s="27">
        <v>120</v>
      </c>
      <c r="S43" s="89"/>
    </row>
    <row r="44" spans="1:19" ht="24" customHeight="1">
      <c r="A44" s="92"/>
      <c r="B44" s="16">
        <v>39</v>
      </c>
      <c r="C44" s="17">
        <v>18</v>
      </c>
      <c r="D44" s="16">
        <v>3.5</v>
      </c>
      <c r="E44" s="27">
        <v>2</v>
      </c>
      <c r="F44" s="75">
        <v>0.4</v>
      </c>
      <c r="G44" s="27">
        <v>0.4</v>
      </c>
      <c r="H44" s="76" t="s">
        <v>39</v>
      </c>
      <c r="I44" s="16">
        <v>55</v>
      </c>
      <c r="J44" s="16">
        <v>0.7</v>
      </c>
      <c r="K44" s="17" t="s">
        <v>96</v>
      </c>
      <c r="L44" s="16">
        <v>23</v>
      </c>
      <c r="M44" s="16">
        <v>26</v>
      </c>
      <c r="N44" s="27">
        <v>340</v>
      </c>
      <c r="O44" s="27">
        <v>4</v>
      </c>
      <c r="P44" s="27" t="s">
        <v>93</v>
      </c>
      <c r="Q44" s="85" t="s">
        <v>99</v>
      </c>
      <c r="R44" s="27">
        <v>100</v>
      </c>
      <c r="S44" s="89"/>
    </row>
    <row r="45" spans="1:19" ht="25.5">
      <c r="A45" s="93"/>
      <c r="B45" s="16">
        <v>53</v>
      </c>
      <c r="C45" s="17">
        <v>20</v>
      </c>
      <c r="D45" s="16">
        <v>2.3</v>
      </c>
      <c r="E45" s="27">
        <v>1</v>
      </c>
      <c r="F45" s="75">
        <v>0.8</v>
      </c>
      <c r="G45" s="27">
        <v>0.8</v>
      </c>
      <c r="H45" s="76" t="s">
        <v>39</v>
      </c>
      <c r="I45" s="16">
        <v>60</v>
      </c>
      <c r="J45" s="16">
        <v>0.7</v>
      </c>
      <c r="K45" s="17">
        <v>5</v>
      </c>
      <c r="L45" s="16">
        <v>8</v>
      </c>
      <c r="M45" s="16">
        <v>12</v>
      </c>
      <c r="N45" s="27">
        <v>70</v>
      </c>
      <c r="O45" s="27">
        <v>4</v>
      </c>
      <c r="P45" s="27" t="s">
        <v>93</v>
      </c>
      <c r="Q45" s="85" t="s">
        <v>99</v>
      </c>
      <c r="R45" s="27">
        <v>260</v>
      </c>
      <c r="S45" s="90"/>
    </row>
    <row r="46" spans="1:19" ht="15" customHeight="1">
      <c r="A46" s="45" t="s">
        <v>92</v>
      </c>
      <c r="B46" s="48"/>
      <c r="C46" s="48"/>
      <c r="D46" s="48"/>
      <c r="E46" s="48"/>
      <c r="F46" s="45">
        <f>SUM(F39:F45)</f>
        <v>4.5</v>
      </c>
      <c r="G46" s="45">
        <f>SUM(G39:G45)</f>
        <v>2.9000000000000004</v>
      </c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48"/>
      <c r="S46" s="73"/>
    </row>
    <row r="47" spans="1:19" ht="33" customHeight="1">
      <c r="A47" s="114" t="s">
        <v>95</v>
      </c>
      <c r="B47" s="16">
        <v>5</v>
      </c>
      <c r="C47" s="17">
        <v>16</v>
      </c>
      <c r="D47" s="16">
        <v>23</v>
      </c>
      <c r="E47" s="27">
        <v>1</v>
      </c>
      <c r="F47" s="75">
        <v>0.9</v>
      </c>
      <c r="G47" s="27"/>
      <c r="H47" s="13" t="s">
        <v>43</v>
      </c>
      <c r="I47" s="16">
        <v>47</v>
      </c>
      <c r="J47" s="16">
        <v>0.8</v>
      </c>
      <c r="K47" s="17">
        <v>2</v>
      </c>
      <c r="L47" s="16">
        <v>16</v>
      </c>
      <c r="M47" s="16">
        <v>16</v>
      </c>
      <c r="N47" s="27">
        <v>230</v>
      </c>
      <c r="O47" s="27">
        <v>4</v>
      </c>
      <c r="P47" s="27" t="s">
        <v>93</v>
      </c>
      <c r="Q47" s="85" t="s">
        <v>99</v>
      </c>
      <c r="R47" s="27">
        <v>170</v>
      </c>
      <c r="S47" s="88" t="s">
        <v>100</v>
      </c>
    </row>
    <row r="48" spans="1:19" ht="25.5">
      <c r="A48" s="115"/>
      <c r="B48" s="16">
        <v>5</v>
      </c>
      <c r="C48" s="17">
        <v>16</v>
      </c>
      <c r="D48" s="16">
        <v>23</v>
      </c>
      <c r="E48" s="27">
        <v>2</v>
      </c>
      <c r="F48" s="75">
        <v>0.6</v>
      </c>
      <c r="G48" s="27"/>
      <c r="H48" s="13" t="s">
        <v>43</v>
      </c>
      <c r="I48" s="16">
        <v>47</v>
      </c>
      <c r="J48" s="16">
        <v>0.8</v>
      </c>
      <c r="K48" s="17">
        <v>2</v>
      </c>
      <c r="L48" s="16">
        <v>16</v>
      </c>
      <c r="M48" s="16">
        <v>16</v>
      </c>
      <c r="N48" s="27">
        <v>230</v>
      </c>
      <c r="O48" s="27">
        <v>4</v>
      </c>
      <c r="P48" s="27" t="s">
        <v>93</v>
      </c>
      <c r="Q48" s="85" t="s">
        <v>99</v>
      </c>
      <c r="R48" s="27">
        <v>220</v>
      </c>
      <c r="S48" s="89"/>
    </row>
    <row r="49" spans="1:19" ht="30.75" customHeight="1">
      <c r="A49" s="115"/>
      <c r="B49" s="16">
        <v>13</v>
      </c>
      <c r="C49" s="17">
        <v>21</v>
      </c>
      <c r="D49" s="16">
        <v>3.1</v>
      </c>
      <c r="E49" s="27">
        <v>2</v>
      </c>
      <c r="F49" s="75">
        <v>0.3</v>
      </c>
      <c r="G49" s="27"/>
      <c r="H49" s="13" t="s">
        <v>105</v>
      </c>
      <c r="I49" s="16">
        <v>47</v>
      </c>
      <c r="J49" s="16">
        <v>0.8</v>
      </c>
      <c r="K49" s="17">
        <v>2</v>
      </c>
      <c r="L49" s="16">
        <v>15</v>
      </c>
      <c r="M49" s="16">
        <v>16</v>
      </c>
      <c r="N49" s="27">
        <v>230</v>
      </c>
      <c r="O49" s="27">
        <v>4</v>
      </c>
      <c r="P49" s="27" t="s">
        <v>93</v>
      </c>
      <c r="Q49" s="85" t="s">
        <v>99</v>
      </c>
      <c r="R49" s="27">
        <v>230</v>
      </c>
      <c r="S49" s="89"/>
    </row>
    <row r="50" spans="1:19" ht="25.5">
      <c r="A50" s="115"/>
      <c r="B50" s="16">
        <v>13</v>
      </c>
      <c r="C50" s="17">
        <v>22</v>
      </c>
      <c r="D50" s="16">
        <v>15</v>
      </c>
      <c r="E50" s="27">
        <v>3</v>
      </c>
      <c r="F50" s="75">
        <v>0.2</v>
      </c>
      <c r="G50" s="27">
        <v>0.2</v>
      </c>
      <c r="H50" s="13" t="s">
        <v>106</v>
      </c>
      <c r="I50" s="16">
        <v>70</v>
      </c>
      <c r="J50" s="16">
        <v>0.7</v>
      </c>
      <c r="K50" s="17">
        <v>3</v>
      </c>
      <c r="L50" s="16">
        <v>18</v>
      </c>
      <c r="M50" s="16">
        <v>26</v>
      </c>
      <c r="N50" s="27">
        <v>180</v>
      </c>
      <c r="O50" s="27">
        <v>4</v>
      </c>
      <c r="P50" s="27" t="s">
        <v>93</v>
      </c>
      <c r="Q50" s="85" t="s">
        <v>99</v>
      </c>
      <c r="R50" s="27">
        <v>285</v>
      </c>
      <c r="S50" s="89"/>
    </row>
    <row r="51" spans="1:19" ht="31.5" customHeight="1">
      <c r="A51" s="115"/>
      <c r="B51" s="16">
        <v>32</v>
      </c>
      <c r="C51" s="17">
        <v>23</v>
      </c>
      <c r="D51" s="16">
        <v>4</v>
      </c>
      <c r="E51" s="27">
        <v>2</v>
      </c>
      <c r="F51" s="75">
        <v>0.7</v>
      </c>
      <c r="G51" s="27">
        <v>0.7</v>
      </c>
      <c r="H51" s="13" t="s">
        <v>107</v>
      </c>
      <c r="I51" s="16">
        <v>70</v>
      </c>
      <c r="J51" s="16">
        <v>0.8</v>
      </c>
      <c r="K51" s="17">
        <v>3</v>
      </c>
      <c r="L51" s="16">
        <v>18</v>
      </c>
      <c r="M51" s="16">
        <v>30</v>
      </c>
      <c r="N51" s="27">
        <v>180</v>
      </c>
      <c r="O51" s="27">
        <v>4</v>
      </c>
      <c r="P51" s="27" t="s">
        <v>93</v>
      </c>
      <c r="Q51" s="85" t="s">
        <v>99</v>
      </c>
      <c r="R51" s="27">
        <v>195</v>
      </c>
      <c r="S51" s="89"/>
    </row>
    <row r="52" spans="1:19" ht="25.5">
      <c r="A52" s="115"/>
      <c r="B52" s="16">
        <v>37</v>
      </c>
      <c r="C52" s="17">
        <v>14</v>
      </c>
      <c r="D52" s="16">
        <v>0.8</v>
      </c>
      <c r="E52" s="27">
        <v>1</v>
      </c>
      <c r="F52" s="75">
        <v>0.4</v>
      </c>
      <c r="G52" s="27"/>
      <c r="H52" s="13" t="s">
        <v>108</v>
      </c>
      <c r="I52" s="16">
        <v>49</v>
      </c>
      <c r="J52" s="16">
        <v>0.7</v>
      </c>
      <c r="K52" s="17">
        <v>4</v>
      </c>
      <c r="L52" s="16">
        <v>11</v>
      </c>
      <c r="M52" s="16">
        <v>16</v>
      </c>
      <c r="N52" s="27">
        <v>110</v>
      </c>
      <c r="O52" s="27">
        <v>4</v>
      </c>
      <c r="P52" s="27" t="s">
        <v>93</v>
      </c>
      <c r="Q52" s="85" t="s">
        <v>99</v>
      </c>
      <c r="R52" s="27">
        <v>180</v>
      </c>
      <c r="S52" s="89"/>
    </row>
    <row r="53" spans="1:19" ht="25.5">
      <c r="A53" s="115"/>
      <c r="B53" s="16">
        <v>44</v>
      </c>
      <c r="C53" s="17">
        <v>21</v>
      </c>
      <c r="D53" s="16">
        <v>11</v>
      </c>
      <c r="E53" s="27">
        <v>2</v>
      </c>
      <c r="F53" s="75">
        <v>0.9</v>
      </c>
      <c r="G53" s="27"/>
      <c r="H53" s="13" t="s">
        <v>43</v>
      </c>
      <c r="I53" s="16">
        <v>45</v>
      </c>
      <c r="J53" s="16">
        <v>0.8</v>
      </c>
      <c r="K53" s="17">
        <v>2</v>
      </c>
      <c r="L53" s="16">
        <v>16</v>
      </c>
      <c r="M53" s="16">
        <v>16</v>
      </c>
      <c r="N53" s="27">
        <v>230</v>
      </c>
      <c r="O53" s="27">
        <v>4</v>
      </c>
      <c r="P53" s="27" t="s">
        <v>93</v>
      </c>
      <c r="Q53" s="85" t="s">
        <v>99</v>
      </c>
      <c r="R53" s="27">
        <v>210</v>
      </c>
      <c r="S53" s="89"/>
    </row>
    <row r="54" spans="1:19" s="9" customFormat="1" ht="25.5">
      <c r="A54" s="115"/>
      <c r="B54" s="16">
        <v>44</v>
      </c>
      <c r="C54" s="17">
        <v>24</v>
      </c>
      <c r="D54" s="16">
        <v>2.9</v>
      </c>
      <c r="E54" s="27">
        <v>1</v>
      </c>
      <c r="F54" s="75">
        <v>0.2</v>
      </c>
      <c r="G54" s="27">
        <v>0.2</v>
      </c>
      <c r="H54" s="13" t="s">
        <v>39</v>
      </c>
      <c r="I54" s="16">
        <v>52</v>
      </c>
      <c r="J54" s="16">
        <v>0.8</v>
      </c>
      <c r="K54" s="17">
        <v>2</v>
      </c>
      <c r="L54" s="16">
        <v>17</v>
      </c>
      <c r="M54" s="16">
        <v>18</v>
      </c>
      <c r="N54" s="27">
        <v>260</v>
      </c>
      <c r="O54" s="27">
        <v>4</v>
      </c>
      <c r="P54" s="27" t="s">
        <v>93</v>
      </c>
      <c r="Q54" s="85" t="s">
        <v>99</v>
      </c>
      <c r="R54" s="27">
        <v>210</v>
      </c>
      <c r="S54" s="89"/>
    </row>
    <row r="55" spans="1:19" ht="25.5">
      <c r="A55" s="116"/>
      <c r="B55" s="16">
        <v>46</v>
      </c>
      <c r="C55" s="17">
        <v>49</v>
      </c>
      <c r="D55" s="16">
        <v>0.5</v>
      </c>
      <c r="E55" s="27">
        <v>1</v>
      </c>
      <c r="F55" s="75">
        <v>0.3</v>
      </c>
      <c r="G55" s="27">
        <v>0.3</v>
      </c>
      <c r="H55" s="13" t="s">
        <v>39</v>
      </c>
      <c r="I55" s="16">
        <v>55</v>
      </c>
      <c r="J55" s="16">
        <v>0.8</v>
      </c>
      <c r="K55" s="17">
        <v>2</v>
      </c>
      <c r="L55" s="16">
        <v>17</v>
      </c>
      <c r="M55" s="16">
        <v>18</v>
      </c>
      <c r="N55" s="27">
        <v>260</v>
      </c>
      <c r="O55" s="27">
        <v>4</v>
      </c>
      <c r="P55" s="27" t="s">
        <v>93</v>
      </c>
      <c r="Q55" s="85" t="s">
        <v>99</v>
      </c>
      <c r="R55" s="27">
        <v>180</v>
      </c>
      <c r="S55" s="90"/>
    </row>
    <row r="56" spans="1:19" s="9" customFormat="1" ht="31.5" customHeight="1">
      <c r="A56" s="114" t="s">
        <v>95</v>
      </c>
      <c r="B56" s="16">
        <v>46</v>
      </c>
      <c r="C56" s="17">
        <v>50</v>
      </c>
      <c r="D56" s="16">
        <v>2</v>
      </c>
      <c r="E56" s="27">
        <v>1</v>
      </c>
      <c r="F56" s="75">
        <v>0.2</v>
      </c>
      <c r="G56" s="27"/>
      <c r="H56" s="13" t="s">
        <v>39</v>
      </c>
      <c r="I56" s="16">
        <v>42</v>
      </c>
      <c r="J56" s="16">
        <v>0.8</v>
      </c>
      <c r="K56" s="17">
        <v>3</v>
      </c>
      <c r="L56" s="16">
        <v>10</v>
      </c>
      <c r="M56" s="16">
        <v>14</v>
      </c>
      <c r="N56" s="27">
        <v>110</v>
      </c>
      <c r="O56" s="27">
        <v>4</v>
      </c>
      <c r="P56" s="27" t="s">
        <v>93</v>
      </c>
      <c r="Q56" s="85" t="s">
        <v>99</v>
      </c>
      <c r="R56" s="27">
        <v>200</v>
      </c>
      <c r="S56" s="88" t="s">
        <v>100</v>
      </c>
    </row>
    <row r="57" spans="1:19" s="9" customFormat="1" ht="25.5">
      <c r="A57" s="115"/>
      <c r="B57" s="16">
        <v>48</v>
      </c>
      <c r="C57" s="17">
        <v>2</v>
      </c>
      <c r="D57" s="16">
        <v>1.5</v>
      </c>
      <c r="E57" s="27">
        <v>1</v>
      </c>
      <c r="F57" s="75">
        <v>0.6</v>
      </c>
      <c r="G57" s="27"/>
      <c r="H57" s="13" t="s">
        <v>46</v>
      </c>
      <c r="I57" s="16">
        <v>44</v>
      </c>
      <c r="J57" s="16">
        <v>0.7</v>
      </c>
      <c r="K57" s="17">
        <v>1</v>
      </c>
      <c r="L57" s="16">
        <v>17</v>
      </c>
      <c r="M57" s="16">
        <v>18</v>
      </c>
      <c r="N57" s="27">
        <v>200</v>
      </c>
      <c r="O57" s="27">
        <v>4</v>
      </c>
      <c r="P57" s="27" t="s">
        <v>93</v>
      </c>
      <c r="Q57" s="85" t="s">
        <v>99</v>
      </c>
      <c r="R57" s="27">
        <v>230</v>
      </c>
      <c r="S57" s="89"/>
    </row>
    <row r="58" spans="1:19" s="9" customFormat="1" ht="25.5">
      <c r="A58" s="115"/>
      <c r="B58" s="16">
        <v>48</v>
      </c>
      <c r="C58" s="17">
        <v>30</v>
      </c>
      <c r="D58" s="16">
        <v>12.5</v>
      </c>
      <c r="E58" s="27">
        <v>3</v>
      </c>
      <c r="F58" s="75">
        <v>0.5</v>
      </c>
      <c r="G58" s="27">
        <v>0.5</v>
      </c>
      <c r="H58" s="13" t="s">
        <v>39</v>
      </c>
      <c r="I58" s="16">
        <v>55</v>
      </c>
      <c r="J58" s="16">
        <v>0.8</v>
      </c>
      <c r="K58" s="17">
        <v>3</v>
      </c>
      <c r="L58" s="16">
        <v>14</v>
      </c>
      <c r="M58" s="16">
        <v>16</v>
      </c>
      <c r="N58" s="27">
        <v>180</v>
      </c>
      <c r="O58" s="27">
        <v>4</v>
      </c>
      <c r="P58" s="27" t="s">
        <v>93</v>
      </c>
      <c r="Q58" s="85" t="s">
        <v>99</v>
      </c>
      <c r="R58" s="27">
        <v>240</v>
      </c>
      <c r="S58" s="89"/>
    </row>
    <row r="59" spans="1:19" s="9" customFormat="1" ht="24.75" customHeight="1">
      <c r="A59" s="115"/>
      <c r="B59" s="16">
        <v>51</v>
      </c>
      <c r="C59" s="17">
        <v>1</v>
      </c>
      <c r="D59" s="16">
        <v>10</v>
      </c>
      <c r="E59" s="27">
        <v>3</v>
      </c>
      <c r="F59" s="75">
        <v>0.9</v>
      </c>
      <c r="G59" s="27">
        <v>0.9</v>
      </c>
      <c r="H59" s="13" t="s">
        <v>109</v>
      </c>
      <c r="I59" s="16">
        <v>54</v>
      </c>
      <c r="J59" s="16">
        <v>0.7</v>
      </c>
      <c r="K59" s="17">
        <v>3</v>
      </c>
      <c r="L59" s="16">
        <v>14</v>
      </c>
      <c r="M59" s="16">
        <v>16</v>
      </c>
      <c r="N59" s="27">
        <v>170</v>
      </c>
      <c r="O59" s="27">
        <v>4</v>
      </c>
      <c r="P59" s="27" t="s">
        <v>93</v>
      </c>
      <c r="Q59" s="85" t="s">
        <v>99</v>
      </c>
      <c r="R59" s="27">
        <v>170</v>
      </c>
      <c r="S59" s="89"/>
    </row>
    <row r="60" spans="1:19" s="9" customFormat="1" ht="25.5" customHeight="1">
      <c r="A60" s="116"/>
      <c r="B60" s="16">
        <v>58</v>
      </c>
      <c r="C60" s="17">
        <v>4</v>
      </c>
      <c r="D60" s="16">
        <v>3.4</v>
      </c>
      <c r="E60" s="27">
        <v>3</v>
      </c>
      <c r="F60" s="75">
        <v>0.5</v>
      </c>
      <c r="G60" s="27">
        <v>0.5</v>
      </c>
      <c r="H60" s="76" t="s">
        <v>39</v>
      </c>
      <c r="I60" s="16">
        <v>59</v>
      </c>
      <c r="J60" s="16">
        <v>0.8</v>
      </c>
      <c r="K60" s="17">
        <v>3</v>
      </c>
      <c r="L60" s="16">
        <v>16</v>
      </c>
      <c r="M60" s="16">
        <v>18</v>
      </c>
      <c r="N60" s="27">
        <v>210</v>
      </c>
      <c r="O60" s="27">
        <v>4</v>
      </c>
      <c r="P60" s="27" t="s">
        <v>93</v>
      </c>
      <c r="Q60" s="85" t="s">
        <v>99</v>
      </c>
      <c r="R60" s="27">
        <v>280</v>
      </c>
      <c r="S60" s="90"/>
    </row>
    <row r="61" spans="1:19" ht="12.75">
      <c r="A61" s="45" t="s">
        <v>92</v>
      </c>
      <c r="B61" s="48"/>
      <c r="C61" s="48"/>
      <c r="D61" s="48"/>
      <c r="E61" s="48"/>
      <c r="F61" s="45">
        <f>SUM(F47:F60)</f>
        <v>7.2</v>
      </c>
      <c r="G61" s="45">
        <f>SUM(G47:G60)</f>
        <v>3.3</v>
      </c>
      <c r="H61" s="48"/>
      <c r="I61" s="48"/>
      <c r="J61" s="48"/>
      <c r="K61" s="48"/>
      <c r="L61" s="48"/>
      <c r="M61" s="48"/>
      <c r="N61" s="48"/>
      <c r="O61" s="48"/>
      <c r="P61" s="48"/>
      <c r="Q61" s="49"/>
      <c r="R61" s="48"/>
      <c r="S61" s="48"/>
    </row>
    <row r="62" spans="1:19" s="9" customFormat="1" ht="25.5">
      <c r="A62" s="91" t="s">
        <v>89</v>
      </c>
      <c r="B62" s="16">
        <v>16</v>
      </c>
      <c r="C62" s="17">
        <v>8</v>
      </c>
      <c r="D62" s="16">
        <v>9</v>
      </c>
      <c r="E62" s="27">
        <v>1</v>
      </c>
      <c r="F62" s="75">
        <v>0.9</v>
      </c>
      <c r="G62" s="27"/>
      <c r="H62" s="76" t="s">
        <v>110</v>
      </c>
      <c r="I62" s="16">
        <v>43</v>
      </c>
      <c r="J62" s="16">
        <v>0.7</v>
      </c>
      <c r="K62" s="17">
        <v>1</v>
      </c>
      <c r="L62" s="16">
        <v>18</v>
      </c>
      <c r="M62" s="16">
        <v>22</v>
      </c>
      <c r="N62" s="27">
        <v>240</v>
      </c>
      <c r="O62" s="27">
        <v>4</v>
      </c>
      <c r="P62" s="27" t="s">
        <v>93</v>
      </c>
      <c r="Q62" s="85" t="s">
        <v>99</v>
      </c>
      <c r="R62" s="27">
        <v>30</v>
      </c>
      <c r="S62" s="88" t="s">
        <v>100</v>
      </c>
    </row>
    <row r="63" spans="1:19" s="9" customFormat="1" ht="25.5">
      <c r="A63" s="92"/>
      <c r="B63" s="16">
        <v>16</v>
      </c>
      <c r="C63" s="17">
        <v>17</v>
      </c>
      <c r="D63" s="16">
        <v>1.9</v>
      </c>
      <c r="E63" s="27">
        <v>1</v>
      </c>
      <c r="F63" s="84">
        <v>1</v>
      </c>
      <c r="G63" s="27"/>
      <c r="H63" s="76" t="s">
        <v>90</v>
      </c>
      <c r="I63" s="16">
        <v>45</v>
      </c>
      <c r="J63" s="16">
        <v>0.7</v>
      </c>
      <c r="K63" s="17">
        <v>1</v>
      </c>
      <c r="L63" s="16">
        <v>18</v>
      </c>
      <c r="M63" s="16">
        <v>22</v>
      </c>
      <c r="N63" s="27">
        <v>230</v>
      </c>
      <c r="O63" s="27">
        <v>4</v>
      </c>
      <c r="P63" s="27" t="s">
        <v>93</v>
      </c>
      <c r="Q63" s="71" t="s">
        <v>99</v>
      </c>
      <c r="R63" s="27">
        <v>50</v>
      </c>
      <c r="S63" s="89"/>
    </row>
    <row r="64" spans="1:19" s="9" customFormat="1" ht="25.5">
      <c r="A64" s="92"/>
      <c r="B64" s="16">
        <v>16</v>
      </c>
      <c r="C64" s="17">
        <v>26</v>
      </c>
      <c r="D64" s="16">
        <v>7.1</v>
      </c>
      <c r="E64" s="27">
        <v>1</v>
      </c>
      <c r="F64" s="84">
        <v>1</v>
      </c>
      <c r="G64" s="27"/>
      <c r="H64" s="76" t="s">
        <v>111</v>
      </c>
      <c r="I64" s="16">
        <v>44</v>
      </c>
      <c r="J64" s="16">
        <v>0.8</v>
      </c>
      <c r="K64" s="17">
        <v>2</v>
      </c>
      <c r="L64" s="16">
        <v>16</v>
      </c>
      <c r="M64" s="16">
        <v>20</v>
      </c>
      <c r="N64" s="27">
        <v>210</v>
      </c>
      <c r="O64" s="27">
        <v>4</v>
      </c>
      <c r="P64" s="27" t="s">
        <v>93</v>
      </c>
      <c r="Q64" s="71" t="s">
        <v>99</v>
      </c>
      <c r="R64" s="27">
        <v>40</v>
      </c>
      <c r="S64" s="89"/>
    </row>
    <row r="65" spans="1:19" s="9" customFormat="1" ht="25.5">
      <c r="A65" s="92"/>
      <c r="B65" s="16">
        <v>16</v>
      </c>
      <c r="C65" s="17">
        <v>32</v>
      </c>
      <c r="D65" s="16">
        <v>3.6</v>
      </c>
      <c r="E65" s="27">
        <v>1</v>
      </c>
      <c r="F65" s="75">
        <v>0.8</v>
      </c>
      <c r="G65" s="27">
        <v>0.8</v>
      </c>
      <c r="H65" s="76" t="s">
        <v>43</v>
      </c>
      <c r="I65" s="16">
        <v>65</v>
      </c>
      <c r="J65" s="16">
        <v>0.7</v>
      </c>
      <c r="K65" s="17">
        <v>1</v>
      </c>
      <c r="L65" s="16">
        <v>23</v>
      </c>
      <c r="M65" s="16">
        <v>28</v>
      </c>
      <c r="N65" s="27">
        <v>330</v>
      </c>
      <c r="O65" s="27">
        <v>4</v>
      </c>
      <c r="P65" s="27" t="s">
        <v>93</v>
      </c>
      <c r="Q65" s="71" t="s">
        <v>99</v>
      </c>
      <c r="R65" s="27">
        <v>50</v>
      </c>
      <c r="S65" s="89"/>
    </row>
    <row r="66" spans="1:19" s="44" customFormat="1" ht="25.5">
      <c r="A66" s="93"/>
      <c r="B66" s="16">
        <v>18</v>
      </c>
      <c r="C66" s="17">
        <v>60</v>
      </c>
      <c r="D66" s="16">
        <v>6.1</v>
      </c>
      <c r="E66" s="27">
        <v>1</v>
      </c>
      <c r="F66" s="84">
        <v>1</v>
      </c>
      <c r="G66" s="82">
        <v>1</v>
      </c>
      <c r="H66" s="76" t="s">
        <v>90</v>
      </c>
      <c r="I66" s="16">
        <v>55</v>
      </c>
      <c r="J66" s="16">
        <v>0.7</v>
      </c>
      <c r="K66" s="17">
        <v>2</v>
      </c>
      <c r="L66" s="16">
        <v>18</v>
      </c>
      <c r="M66" s="16">
        <v>22</v>
      </c>
      <c r="N66" s="27">
        <v>230</v>
      </c>
      <c r="O66" s="27">
        <v>4</v>
      </c>
      <c r="P66" s="27" t="s">
        <v>93</v>
      </c>
      <c r="Q66" s="71" t="s">
        <v>99</v>
      </c>
      <c r="R66" s="27">
        <v>50</v>
      </c>
      <c r="S66" s="90"/>
    </row>
    <row r="67" spans="1:19" s="44" customFormat="1" ht="12.75">
      <c r="A67" s="45" t="s">
        <v>92</v>
      </c>
      <c r="B67" s="49"/>
      <c r="C67" s="48"/>
      <c r="D67" s="49"/>
      <c r="E67" s="50"/>
      <c r="F67" s="46">
        <f>SUM(F62:F66)</f>
        <v>4.7</v>
      </c>
      <c r="G67" s="46">
        <f>SUM(G62:G66)</f>
        <v>1.8</v>
      </c>
      <c r="H67" s="45"/>
      <c r="I67" s="45"/>
      <c r="J67" s="45"/>
      <c r="K67" s="45"/>
      <c r="L67" s="45"/>
      <c r="M67" s="45"/>
      <c r="N67" s="45"/>
      <c r="O67" s="45"/>
      <c r="P67" s="45"/>
      <c r="Q67" s="48"/>
      <c r="R67" s="48"/>
      <c r="S67" s="51"/>
    </row>
    <row r="68" spans="1:19" s="44" customFormat="1" ht="28.5" customHeight="1">
      <c r="A68" s="96" t="s">
        <v>41</v>
      </c>
      <c r="B68" s="23">
        <v>49</v>
      </c>
      <c r="C68" s="25">
        <v>15</v>
      </c>
      <c r="D68" s="23">
        <v>4.3</v>
      </c>
      <c r="E68" s="79"/>
      <c r="F68" s="79">
        <v>2.3</v>
      </c>
      <c r="G68" s="79"/>
      <c r="H68" s="80" t="s">
        <v>39</v>
      </c>
      <c r="I68" s="80">
        <v>50</v>
      </c>
      <c r="J68" s="80">
        <v>0.8</v>
      </c>
      <c r="K68" s="80">
        <v>3</v>
      </c>
      <c r="L68" s="80">
        <v>13</v>
      </c>
      <c r="M68" s="80">
        <v>14</v>
      </c>
      <c r="N68" s="80">
        <v>160</v>
      </c>
      <c r="O68" s="27">
        <v>4</v>
      </c>
      <c r="P68" s="27" t="s">
        <v>98</v>
      </c>
      <c r="Q68" s="87" t="s">
        <v>99</v>
      </c>
      <c r="R68" s="25">
        <v>20</v>
      </c>
      <c r="S68" s="94" t="s">
        <v>100</v>
      </c>
    </row>
    <row r="69" spans="1:19" s="32" customFormat="1" ht="28.5" customHeight="1">
      <c r="A69" s="98"/>
      <c r="B69" s="61">
        <v>61</v>
      </c>
      <c r="C69" s="61">
        <v>16</v>
      </c>
      <c r="D69" s="61">
        <v>29.5</v>
      </c>
      <c r="E69" s="61"/>
      <c r="F69" s="81">
        <v>1</v>
      </c>
      <c r="G69" s="66"/>
      <c r="H69" s="13" t="s">
        <v>116</v>
      </c>
      <c r="I69" s="61">
        <v>60</v>
      </c>
      <c r="J69" s="61">
        <v>0.8</v>
      </c>
      <c r="K69" s="61">
        <v>3</v>
      </c>
      <c r="L69" s="61">
        <v>16</v>
      </c>
      <c r="M69" s="61">
        <v>18</v>
      </c>
      <c r="N69" s="66">
        <v>215</v>
      </c>
      <c r="O69" s="27">
        <v>4</v>
      </c>
      <c r="P69" s="27" t="s">
        <v>98</v>
      </c>
      <c r="Q69" s="87" t="s">
        <v>121</v>
      </c>
      <c r="R69" s="27">
        <v>20</v>
      </c>
      <c r="S69" s="95"/>
    </row>
    <row r="70" spans="1:19" ht="12.75">
      <c r="A70" s="45" t="s">
        <v>45</v>
      </c>
      <c r="B70" s="49"/>
      <c r="C70" s="48"/>
      <c r="D70" s="49"/>
      <c r="E70" s="50"/>
      <c r="F70" s="46">
        <f>SUM(F68:F69)</f>
        <v>3.3</v>
      </c>
      <c r="G70" s="46"/>
      <c r="H70" s="45"/>
      <c r="I70" s="45"/>
      <c r="J70" s="45"/>
      <c r="K70" s="45"/>
      <c r="L70" s="45"/>
      <c r="M70" s="45"/>
      <c r="N70" s="45"/>
      <c r="O70" s="45"/>
      <c r="P70" s="45"/>
      <c r="Q70" s="48"/>
      <c r="R70" s="48"/>
      <c r="S70" s="83"/>
    </row>
    <row r="71" spans="1:19" ht="25.5">
      <c r="A71" s="96" t="s">
        <v>95</v>
      </c>
      <c r="B71" s="23">
        <v>19</v>
      </c>
      <c r="C71" s="25">
        <v>1</v>
      </c>
      <c r="D71" s="23">
        <v>68.2</v>
      </c>
      <c r="E71" s="27"/>
      <c r="F71" s="82">
        <v>2</v>
      </c>
      <c r="G71" s="27"/>
      <c r="H71" s="67" t="s">
        <v>43</v>
      </c>
      <c r="I71" s="23">
        <v>52</v>
      </c>
      <c r="J71" s="23">
        <v>0.9</v>
      </c>
      <c r="K71" s="25">
        <v>2</v>
      </c>
      <c r="L71" s="23">
        <v>16</v>
      </c>
      <c r="M71" s="23">
        <v>16</v>
      </c>
      <c r="N71" s="27">
        <v>260</v>
      </c>
      <c r="O71" s="27">
        <v>4</v>
      </c>
      <c r="P71" s="27" t="s">
        <v>98</v>
      </c>
      <c r="Q71" s="71" t="s">
        <v>99</v>
      </c>
      <c r="R71" s="27">
        <v>25</v>
      </c>
      <c r="S71" s="94" t="s">
        <v>100</v>
      </c>
    </row>
    <row r="72" spans="1:19" ht="25.5">
      <c r="A72" s="102"/>
      <c r="B72" s="23">
        <v>51</v>
      </c>
      <c r="C72" s="25">
        <v>1</v>
      </c>
      <c r="D72" s="23">
        <v>10</v>
      </c>
      <c r="E72" s="27"/>
      <c r="F72" s="82">
        <v>5</v>
      </c>
      <c r="G72" s="27"/>
      <c r="H72" s="13" t="s">
        <v>109</v>
      </c>
      <c r="I72" s="16">
        <v>54</v>
      </c>
      <c r="J72" s="16">
        <v>0.7</v>
      </c>
      <c r="K72" s="17">
        <v>3</v>
      </c>
      <c r="L72" s="16">
        <v>14</v>
      </c>
      <c r="M72" s="16">
        <v>16</v>
      </c>
      <c r="N72" s="27">
        <v>170</v>
      </c>
      <c r="O72" s="27">
        <v>4</v>
      </c>
      <c r="P72" s="27" t="s">
        <v>98</v>
      </c>
      <c r="Q72" s="87" t="s">
        <v>99</v>
      </c>
      <c r="R72" s="27">
        <v>25</v>
      </c>
      <c r="S72" s="95"/>
    </row>
    <row r="73" spans="1:19" ht="12.75">
      <c r="A73" s="45" t="s">
        <v>45</v>
      </c>
      <c r="B73" s="41"/>
      <c r="C73" s="41"/>
      <c r="D73" s="41"/>
      <c r="E73" s="41"/>
      <c r="F73" s="46">
        <f>SUM(F71:F72)</f>
        <v>7</v>
      </c>
      <c r="G73" s="45">
        <f>SUM(G71:G72)</f>
        <v>0</v>
      </c>
      <c r="H73" s="41"/>
      <c r="I73" s="41"/>
      <c r="J73" s="41"/>
      <c r="K73" s="41"/>
      <c r="L73" s="41"/>
      <c r="M73" s="41"/>
      <c r="N73" s="45"/>
      <c r="O73" s="45"/>
      <c r="P73" s="45"/>
      <c r="Q73" s="47"/>
      <c r="R73" s="48"/>
      <c r="S73" s="45"/>
    </row>
    <row r="74" spans="1:19" ht="12.75">
      <c r="A74" s="30" t="s">
        <v>94</v>
      </c>
      <c r="B74" s="53"/>
      <c r="C74" s="53"/>
      <c r="D74" s="53"/>
      <c r="E74" s="54"/>
      <c r="F74" s="33">
        <f>F21+F35+F46+F61+F67+F38</f>
        <v>28.5</v>
      </c>
      <c r="G74" s="33">
        <f>G21+G35+G46+G61+G67+G38</f>
        <v>11.3</v>
      </c>
      <c r="H74" s="68"/>
      <c r="I74" s="68"/>
      <c r="J74" s="68"/>
      <c r="K74" s="68"/>
      <c r="L74" s="68"/>
      <c r="M74" s="68"/>
      <c r="N74" s="68"/>
      <c r="O74" s="68"/>
      <c r="P74" s="68"/>
      <c r="Q74" s="69"/>
      <c r="R74" s="70"/>
      <c r="S74" s="68"/>
    </row>
    <row r="75" spans="1:19" ht="12.75">
      <c r="A75" s="30" t="s">
        <v>42</v>
      </c>
      <c r="B75" s="53"/>
      <c r="C75" s="53"/>
      <c r="D75" s="53"/>
      <c r="E75" s="54"/>
      <c r="F75" s="33">
        <f>F70+F73</f>
        <v>10.3</v>
      </c>
      <c r="G75" s="33">
        <f>G70+G73</f>
        <v>0</v>
      </c>
      <c r="H75" s="55"/>
      <c r="I75" s="53"/>
      <c r="J75" s="53"/>
      <c r="K75" s="53"/>
      <c r="L75" s="53"/>
      <c r="M75" s="53"/>
      <c r="N75" s="30"/>
      <c r="O75" s="30"/>
      <c r="P75" s="30"/>
      <c r="Q75" s="56"/>
      <c r="R75" s="30"/>
      <c r="S75" s="30"/>
    </row>
    <row r="76" spans="1:19" ht="12.75">
      <c r="A76" s="30" t="s">
        <v>29</v>
      </c>
      <c r="B76" s="30"/>
      <c r="C76" s="30"/>
      <c r="D76" s="30"/>
      <c r="E76" s="30"/>
      <c r="F76" s="33">
        <f>SUM(F74+F75)</f>
        <v>38.8</v>
      </c>
      <c r="G76" s="33">
        <f>SUM(G74+G75)</f>
        <v>11.3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1"/>
    </row>
    <row r="78" spans="1:16" ht="12.75">
      <c r="A78" t="s">
        <v>30</v>
      </c>
      <c r="P78" s="35" t="s">
        <v>12</v>
      </c>
    </row>
    <row r="79" spans="2:16" ht="12.75">
      <c r="B79" t="s">
        <v>31</v>
      </c>
      <c r="N79" t="s">
        <v>32</v>
      </c>
      <c r="P79" t="s">
        <v>11</v>
      </c>
    </row>
  </sheetData>
  <sheetProtection/>
  <mergeCells count="47">
    <mergeCell ref="S71:S72"/>
    <mergeCell ref="A22:A30"/>
    <mergeCell ref="A31:A34"/>
    <mergeCell ref="S31:S34"/>
    <mergeCell ref="S22:S30"/>
    <mergeCell ref="S47:S55"/>
    <mergeCell ref="S56:S60"/>
    <mergeCell ref="A47:A55"/>
    <mergeCell ref="A56:A60"/>
    <mergeCell ref="R29:R30"/>
    <mergeCell ref="S36:S37"/>
    <mergeCell ref="F29:F30"/>
    <mergeCell ref="R18:R19"/>
    <mergeCell ref="A71:A72"/>
    <mergeCell ref="F18:F19"/>
    <mergeCell ref="O18:O19"/>
    <mergeCell ref="Q29:Q30"/>
    <mergeCell ref="Q18:Q19"/>
    <mergeCell ref="P18:P19"/>
    <mergeCell ref="G18:G19"/>
    <mergeCell ref="P4:S4"/>
    <mergeCell ref="P7:R7"/>
    <mergeCell ref="S13:S14"/>
    <mergeCell ref="E13:E14"/>
    <mergeCell ref="R13:R14"/>
    <mergeCell ref="Q13:Q14"/>
    <mergeCell ref="F13:G13"/>
    <mergeCell ref="H13:N13"/>
    <mergeCell ref="O13:O14"/>
    <mergeCell ref="P13:P14"/>
    <mergeCell ref="B29:B30"/>
    <mergeCell ref="P29:P30"/>
    <mergeCell ref="S16:S20"/>
    <mergeCell ref="A13:A14"/>
    <mergeCell ref="B13:B14"/>
    <mergeCell ref="C13:C14"/>
    <mergeCell ref="D13:D14"/>
    <mergeCell ref="S62:S66"/>
    <mergeCell ref="A39:A45"/>
    <mergeCell ref="S39:S45"/>
    <mergeCell ref="S68:S69"/>
    <mergeCell ref="A16:A20"/>
    <mergeCell ref="B18:B19"/>
    <mergeCell ref="A68:A69"/>
    <mergeCell ref="A62:A66"/>
    <mergeCell ref="A36:A37"/>
    <mergeCell ref="G29:G30"/>
  </mergeCells>
  <printOptions/>
  <pageMargins left="0.68" right="0.24" top="0.54" bottom="0.38" header="0.5" footer="0.35"/>
  <pageSetup horizontalDpi="600" verticalDpi="600" orientation="landscape" paperSize="9" scale="86" r:id="rId1"/>
  <rowBreaks count="2" manualBreakCount="2">
    <brk id="3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26"/>
      <c r="P1" s="126"/>
      <c r="Q1" s="126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27" t="s">
        <v>74</v>
      </c>
      <c r="N2" s="128"/>
      <c r="O2" s="128"/>
      <c r="P2" s="128"/>
      <c r="Q2" s="128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28"/>
      <c r="P3" s="128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29" t="s">
        <v>75</v>
      </c>
      <c r="O4" s="129"/>
      <c r="P4" s="129"/>
      <c r="Q4" s="129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65" t="s">
        <v>76</v>
      </c>
      <c r="O5" s="63"/>
      <c r="P5" s="63"/>
      <c r="Q5" s="63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65" t="s">
        <v>77</v>
      </c>
      <c r="O6" s="63"/>
      <c r="P6" s="63"/>
      <c r="Q6" s="63"/>
    </row>
    <row r="7" spans="1:17" s="3" customFormat="1" ht="15" customHeight="1">
      <c r="A7" s="133" t="s">
        <v>78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s="3" customFormat="1" ht="19.5" customHeight="1">
      <c r="A8" s="129" t="s">
        <v>79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</row>
    <row r="9" spans="1:17" s="3" customFormat="1" ht="13.5" customHeight="1">
      <c r="A9" s="136" t="s">
        <v>47</v>
      </c>
      <c r="B9" s="122" t="s">
        <v>48</v>
      </c>
      <c r="C9" s="122" t="s">
        <v>49</v>
      </c>
      <c r="D9" s="122" t="s">
        <v>50</v>
      </c>
      <c r="E9" s="122" t="s">
        <v>51</v>
      </c>
      <c r="F9" s="123" t="s">
        <v>52</v>
      </c>
      <c r="G9" s="123"/>
      <c r="H9" s="123"/>
      <c r="I9" s="123"/>
      <c r="J9" s="123"/>
      <c r="K9" s="123"/>
      <c r="L9" s="123"/>
      <c r="M9" s="123" t="s">
        <v>60</v>
      </c>
      <c r="N9" s="123"/>
      <c r="O9" s="123"/>
      <c r="P9" s="135" t="s">
        <v>61</v>
      </c>
      <c r="Q9" s="103" t="s">
        <v>62</v>
      </c>
    </row>
    <row r="10" spans="1:20" s="9" customFormat="1" ht="87.75" customHeight="1">
      <c r="A10" s="136"/>
      <c r="B10" s="122"/>
      <c r="C10" s="122"/>
      <c r="D10" s="122"/>
      <c r="E10" s="122"/>
      <c r="F10" s="58" t="s">
        <v>53</v>
      </c>
      <c r="G10" s="58" t="s">
        <v>54</v>
      </c>
      <c r="H10" s="58" t="s">
        <v>55</v>
      </c>
      <c r="I10" s="58" t="s">
        <v>56</v>
      </c>
      <c r="J10" s="58" t="s">
        <v>57</v>
      </c>
      <c r="K10" s="58" t="s">
        <v>58</v>
      </c>
      <c r="L10" s="64" t="s">
        <v>59</v>
      </c>
      <c r="M10" s="57" t="s">
        <v>80</v>
      </c>
      <c r="N10" s="57" t="s">
        <v>73</v>
      </c>
      <c r="O10" s="57" t="s">
        <v>81</v>
      </c>
      <c r="P10" s="135"/>
      <c r="Q10" s="137"/>
      <c r="T10" s="10"/>
    </row>
    <row r="11" spans="1:20" s="9" customFormat="1" ht="1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59">
        <v>17</v>
      </c>
      <c r="T11" s="10"/>
    </row>
    <row r="12" spans="1:20" s="9" customFormat="1" ht="20.25" customHeight="1">
      <c r="A12" s="117" t="s">
        <v>84</v>
      </c>
      <c r="B12" s="16">
        <v>17</v>
      </c>
      <c r="C12" s="17" t="s">
        <v>63</v>
      </c>
      <c r="D12" s="16">
        <v>5.1</v>
      </c>
      <c r="E12" s="27">
        <v>0.8</v>
      </c>
      <c r="F12" s="17" t="s">
        <v>43</v>
      </c>
      <c r="G12" s="16">
        <v>60</v>
      </c>
      <c r="H12" s="16">
        <v>0.8</v>
      </c>
      <c r="I12" s="17" t="s">
        <v>86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71</v>
      </c>
      <c r="Q12" s="13" t="s">
        <v>13</v>
      </c>
      <c r="T12" s="10"/>
    </row>
    <row r="13" spans="1:20" s="9" customFormat="1" ht="21" customHeight="1">
      <c r="A13" s="118"/>
      <c r="B13" s="16">
        <v>28</v>
      </c>
      <c r="C13" s="17" t="s">
        <v>64</v>
      </c>
      <c r="D13" s="16">
        <v>0.5</v>
      </c>
      <c r="E13" s="27">
        <v>0.3</v>
      </c>
      <c r="F13" s="17" t="s">
        <v>39</v>
      </c>
      <c r="G13" s="16">
        <v>48</v>
      </c>
      <c r="H13" s="16">
        <v>0.7</v>
      </c>
      <c r="I13" s="17" t="s">
        <v>87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71</v>
      </c>
      <c r="Q13" s="13" t="s">
        <v>13</v>
      </c>
      <c r="T13" s="10"/>
    </row>
    <row r="14" spans="1:20" s="9" customFormat="1" ht="19.5" customHeight="1">
      <c r="A14" s="118"/>
      <c r="B14" s="16">
        <v>21</v>
      </c>
      <c r="C14" s="17" t="s">
        <v>65</v>
      </c>
      <c r="D14" s="16">
        <v>5.5</v>
      </c>
      <c r="E14" s="27">
        <v>0.4</v>
      </c>
      <c r="F14" s="17" t="s">
        <v>39</v>
      </c>
      <c r="G14" s="16">
        <v>50</v>
      </c>
      <c r="H14" s="16">
        <v>0.8</v>
      </c>
      <c r="I14" s="17" t="s">
        <v>86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71</v>
      </c>
      <c r="Q14" s="13" t="s">
        <v>13</v>
      </c>
      <c r="T14" s="10"/>
    </row>
    <row r="15" spans="1:20" s="9" customFormat="1" ht="21.75" customHeight="1">
      <c r="A15" s="118"/>
      <c r="B15" s="16">
        <v>20</v>
      </c>
      <c r="C15" s="17" t="s">
        <v>66</v>
      </c>
      <c r="D15" s="16">
        <v>2.2</v>
      </c>
      <c r="E15" s="27">
        <v>0.3</v>
      </c>
      <c r="F15" s="17" t="s">
        <v>39</v>
      </c>
      <c r="G15" s="16">
        <v>70</v>
      </c>
      <c r="H15" s="16">
        <v>0.7</v>
      </c>
      <c r="I15" s="17" t="s">
        <v>86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7">
        <v>57</v>
      </c>
      <c r="O15" s="27">
        <v>50</v>
      </c>
      <c r="P15" s="27" t="s">
        <v>71</v>
      </c>
      <c r="Q15" s="13" t="s">
        <v>13</v>
      </c>
      <c r="T15" s="10"/>
    </row>
    <row r="16" spans="1:20" s="9" customFormat="1" ht="21.75" customHeight="1">
      <c r="A16" s="118"/>
      <c r="B16" s="16">
        <v>9</v>
      </c>
      <c r="C16" s="17" t="s">
        <v>67</v>
      </c>
      <c r="D16" s="16">
        <v>1.7</v>
      </c>
      <c r="E16" s="27">
        <v>0.3</v>
      </c>
      <c r="F16" s="17" t="s">
        <v>43</v>
      </c>
      <c r="G16" s="16">
        <v>53</v>
      </c>
      <c r="H16" s="16">
        <v>0.7</v>
      </c>
      <c r="I16" s="17" t="s">
        <v>87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71</v>
      </c>
      <c r="Q16" s="13" t="s">
        <v>13</v>
      </c>
      <c r="T16" s="10"/>
    </row>
    <row r="17" spans="1:20" s="9" customFormat="1" ht="21.75" customHeight="1">
      <c r="A17" s="118"/>
      <c r="B17" s="16">
        <v>62</v>
      </c>
      <c r="C17" s="17" t="s">
        <v>64</v>
      </c>
      <c r="D17" s="16">
        <v>0.8</v>
      </c>
      <c r="E17" s="27">
        <v>0.1</v>
      </c>
      <c r="F17" s="17" t="s">
        <v>39</v>
      </c>
      <c r="G17" s="16">
        <v>55</v>
      </c>
      <c r="H17" s="16">
        <v>0.7</v>
      </c>
      <c r="I17" s="17" t="s">
        <v>86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71</v>
      </c>
      <c r="Q17" s="13" t="s">
        <v>13</v>
      </c>
      <c r="T17" s="10"/>
    </row>
    <row r="18" spans="1:20" s="9" customFormat="1" ht="13.5" customHeight="1">
      <c r="A18" s="118"/>
      <c r="B18" s="99">
        <v>62</v>
      </c>
      <c r="C18" s="17" t="s">
        <v>68</v>
      </c>
      <c r="D18" s="16">
        <v>5</v>
      </c>
      <c r="E18" s="101">
        <v>0.4</v>
      </c>
      <c r="F18" s="17" t="s">
        <v>46</v>
      </c>
      <c r="G18" s="16">
        <v>50</v>
      </c>
      <c r="H18" s="16">
        <v>0.8</v>
      </c>
      <c r="I18" s="17" t="s">
        <v>88</v>
      </c>
      <c r="J18" s="16">
        <v>2</v>
      </c>
      <c r="K18" s="16">
        <v>16</v>
      </c>
      <c r="L18" s="16">
        <v>18</v>
      </c>
      <c r="M18" s="120">
        <f t="shared" si="0"/>
        <v>170</v>
      </c>
      <c r="N18" s="99">
        <v>68</v>
      </c>
      <c r="O18" s="99">
        <v>59</v>
      </c>
      <c r="P18" s="131" t="s">
        <v>71</v>
      </c>
      <c r="Q18" s="124" t="s">
        <v>13</v>
      </c>
      <c r="T18" s="10"/>
    </row>
    <row r="19" spans="1:20" ht="13.5" customHeight="1">
      <c r="A19" s="118"/>
      <c r="B19" s="100"/>
      <c r="C19" s="17" t="s">
        <v>69</v>
      </c>
      <c r="D19" s="16">
        <v>2.4</v>
      </c>
      <c r="E19" s="102"/>
      <c r="F19" s="17" t="s">
        <v>43</v>
      </c>
      <c r="G19" s="16">
        <v>32</v>
      </c>
      <c r="H19" s="16">
        <v>0.7</v>
      </c>
      <c r="I19" s="17" t="s">
        <v>86</v>
      </c>
      <c r="J19" s="16">
        <v>2</v>
      </c>
      <c r="K19" s="16">
        <v>11</v>
      </c>
      <c r="L19" s="16">
        <v>12</v>
      </c>
      <c r="M19" s="121"/>
      <c r="N19" s="100"/>
      <c r="O19" s="100"/>
      <c r="P19" s="132"/>
      <c r="Q19" s="125"/>
      <c r="T19" s="3"/>
    </row>
    <row r="20" spans="1:20" ht="27" customHeight="1">
      <c r="A20" s="119"/>
      <c r="B20" s="60">
        <v>49</v>
      </c>
      <c r="C20" s="17" t="s">
        <v>70</v>
      </c>
      <c r="D20" s="16">
        <v>2.1</v>
      </c>
      <c r="E20" s="36">
        <v>0.2</v>
      </c>
      <c r="F20" s="17" t="s">
        <v>39</v>
      </c>
      <c r="G20" s="16">
        <v>35</v>
      </c>
      <c r="H20" s="16">
        <v>0.7</v>
      </c>
      <c r="I20" s="17" t="s">
        <v>86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71</v>
      </c>
      <c r="Q20" s="13" t="s">
        <v>13</v>
      </c>
      <c r="T20" s="3"/>
    </row>
    <row r="21" spans="1:20" s="32" customFormat="1" ht="13.5" customHeight="1">
      <c r="A21" s="43" t="s">
        <v>72</v>
      </c>
      <c r="B21" s="18"/>
      <c r="C21" s="18"/>
      <c r="D21" s="18"/>
      <c r="E21" s="37">
        <f>SUM(E12:E20)</f>
        <v>2.8000000000000003</v>
      </c>
      <c r="F21" s="37"/>
      <c r="G21" s="37"/>
      <c r="H21" s="37"/>
      <c r="I21" s="37"/>
      <c r="J21" s="37"/>
      <c r="K21" s="37"/>
      <c r="L21" s="37"/>
      <c r="M21" s="37"/>
      <c r="N21" s="52">
        <f>SUM(N12:N20)</f>
        <v>450</v>
      </c>
      <c r="O21" s="52">
        <f>SUM(O12:O20)</f>
        <v>394</v>
      </c>
      <c r="P21" s="18"/>
      <c r="Q21" s="15"/>
      <c r="T21" s="40"/>
    </row>
    <row r="22" spans="1:20" ht="23.25" customHeight="1">
      <c r="A22" s="62" t="s">
        <v>44</v>
      </c>
      <c r="B22" s="16">
        <v>58</v>
      </c>
      <c r="C22" s="17" t="s">
        <v>69</v>
      </c>
      <c r="D22" s="16">
        <v>0.8</v>
      </c>
      <c r="E22" s="39">
        <v>0.6</v>
      </c>
      <c r="F22" s="17" t="s">
        <v>39</v>
      </c>
      <c r="G22" s="16">
        <v>49</v>
      </c>
      <c r="H22" s="16">
        <v>0.8</v>
      </c>
      <c r="I22" s="9" t="s">
        <v>85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39">
        <v>66</v>
      </c>
      <c r="O22" s="39">
        <v>57</v>
      </c>
      <c r="P22" s="17" t="s">
        <v>71</v>
      </c>
      <c r="Q22" s="38" t="s">
        <v>13</v>
      </c>
      <c r="T22" s="3"/>
    </row>
    <row r="23" spans="1:17" ht="12.75">
      <c r="A23" s="45" t="s">
        <v>72</v>
      </c>
      <c r="B23" s="41"/>
      <c r="C23" s="41"/>
      <c r="D23" s="41"/>
      <c r="E23" s="41">
        <f>SUM(E22)</f>
        <v>0.6</v>
      </c>
      <c r="F23" s="41"/>
      <c r="G23" s="41"/>
      <c r="H23" s="41"/>
      <c r="I23" s="41"/>
      <c r="J23" s="41"/>
      <c r="K23" s="41"/>
      <c r="L23" s="41"/>
      <c r="M23" s="41"/>
      <c r="N23" s="41">
        <f>SUM(N22)</f>
        <v>66</v>
      </c>
      <c r="O23" s="41">
        <f>SUM(O22)</f>
        <v>57</v>
      </c>
      <c r="P23" s="41"/>
      <c r="Q23" s="42"/>
    </row>
    <row r="24" spans="1:17" ht="12.75">
      <c r="A24" s="20" t="s">
        <v>73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6"/>
      <c r="N24" s="26">
        <f>SUM(N21,N23)</f>
        <v>516</v>
      </c>
      <c r="O24" s="26">
        <f>SUM(O21,O23)</f>
        <v>451</v>
      </c>
      <c r="P24" s="19"/>
      <c r="Q24" s="15"/>
    </row>
    <row r="26" spans="1:16" ht="15">
      <c r="A26" s="7" t="s">
        <v>82</v>
      </c>
      <c r="B26" s="7"/>
      <c r="C26" s="7"/>
      <c r="D26" s="7"/>
      <c r="E26" s="7"/>
      <c r="F26" s="7"/>
      <c r="G26" s="6"/>
      <c r="H26" s="6"/>
      <c r="I26" s="6"/>
      <c r="J26" s="6"/>
      <c r="N26" s="130" t="s">
        <v>83</v>
      </c>
      <c r="O26" s="130"/>
      <c r="P26" s="130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N26:P26"/>
    <mergeCell ref="P18:P19"/>
    <mergeCell ref="A7:Q7"/>
    <mergeCell ref="M9:O9"/>
    <mergeCell ref="P9:P10"/>
    <mergeCell ref="A9:A10"/>
    <mergeCell ref="B9:B10"/>
    <mergeCell ref="C9:C10"/>
    <mergeCell ref="Q9:Q10"/>
    <mergeCell ref="A8:Q8"/>
    <mergeCell ref="Q18:Q19"/>
    <mergeCell ref="N18:N19"/>
    <mergeCell ref="O18:O19"/>
    <mergeCell ref="O1:Q1"/>
    <mergeCell ref="M2:Q2"/>
    <mergeCell ref="O3:P3"/>
    <mergeCell ref="N4:Q4"/>
    <mergeCell ref="A12:A20"/>
    <mergeCell ref="B18:B19"/>
    <mergeCell ref="E18:E19"/>
    <mergeCell ref="M18:M19"/>
    <mergeCell ref="D9:D10"/>
    <mergeCell ref="E9:E10"/>
    <mergeCell ref="F9:L9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2019-02-07T09:27:23Z</cp:lastPrinted>
  <dcterms:created xsi:type="dcterms:W3CDTF">2017-05-11T09:29:44Z</dcterms:created>
  <dcterms:modified xsi:type="dcterms:W3CDTF">2019-02-07T13:19:35Z</dcterms:modified>
  <cp:category/>
  <cp:version/>
  <cp:contentType/>
  <cp:contentStatus/>
</cp:coreProperties>
</file>