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Дубно17" sheetId="5" r:id="rId1"/>
  </sheets>
  <definedNames>
    <definedName name="_xlnm.Print_Area" localSheetId="0">Дубно17!$A$1:$Q$168</definedName>
  </definedNames>
  <calcPr calcId="144525"/>
</workbook>
</file>

<file path=xl/calcChain.xml><?xml version="1.0" encoding="utf-8"?>
<calcChain xmlns="http://schemas.openxmlformats.org/spreadsheetml/2006/main">
  <c r="L161" i="5" l="1"/>
  <c r="L162" i="5"/>
  <c r="L163" i="5"/>
  <c r="I161" i="5"/>
  <c r="I162" i="5"/>
  <c r="I163" i="5"/>
  <c r="L159" i="5"/>
  <c r="I159" i="5"/>
  <c r="I118" i="5"/>
  <c r="K118" i="5"/>
  <c r="I153" i="5" l="1"/>
  <c r="I154" i="5"/>
  <c r="L154" i="5"/>
  <c r="L153" i="5"/>
  <c r="I126" i="5"/>
  <c r="L126" i="5"/>
  <c r="I109" i="5"/>
  <c r="I103" i="5"/>
  <c r="K103" i="5"/>
  <c r="I104" i="5"/>
  <c r="K104" i="5"/>
  <c r="I105" i="5"/>
  <c r="K105" i="5"/>
  <c r="I106" i="5"/>
  <c r="K106" i="5"/>
  <c r="I93" i="5"/>
  <c r="K93" i="5"/>
  <c r="I94" i="5"/>
  <c r="K94" i="5"/>
  <c r="I95" i="5"/>
  <c r="K95" i="5"/>
  <c r="I96" i="5"/>
  <c r="K96" i="5"/>
  <c r="I90" i="5"/>
  <c r="K90" i="5"/>
  <c r="I91" i="5"/>
  <c r="K91" i="5"/>
  <c r="I108" i="5"/>
  <c r="I110" i="5"/>
  <c r="I111" i="5"/>
  <c r="I112" i="5"/>
  <c r="I113" i="5"/>
  <c r="I114" i="5"/>
  <c r="I115" i="5"/>
  <c r="I116" i="5"/>
  <c r="I117" i="5"/>
  <c r="I86" i="5"/>
  <c r="I87" i="5"/>
  <c r="I88" i="5"/>
  <c r="I89" i="5"/>
  <c r="I92" i="5"/>
  <c r="I97" i="5"/>
  <c r="I98" i="5"/>
  <c r="I99" i="5"/>
  <c r="I100" i="5"/>
  <c r="I101" i="5"/>
  <c r="I102" i="5"/>
  <c r="I107" i="5"/>
  <c r="I85" i="5"/>
  <c r="K79" i="5"/>
  <c r="K80" i="5"/>
  <c r="I79" i="5"/>
  <c r="I80" i="5"/>
  <c r="K70" i="5"/>
  <c r="K71" i="5"/>
  <c r="K72" i="5"/>
  <c r="K73" i="5"/>
  <c r="K74" i="5"/>
  <c r="K75" i="5"/>
  <c r="I70" i="5"/>
  <c r="I71" i="5"/>
  <c r="I72" i="5"/>
  <c r="I74" i="5"/>
  <c r="I75" i="5"/>
  <c r="I63" i="5"/>
  <c r="I64" i="5"/>
  <c r="I65" i="5"/>
  <c r="I66" i="5"/>
  <c r="K65" i="5"/>
  <c r="K64" i="5"/>
  <c r="K63" i="5"/>
  <c r="K50" i="5"/>
  <c r="K51" i="5"/>
  <c r="K52" i="5"/>
  <c r="I62" i="5"/>
  <c r="I67" i="5"/>
  <c r="I68" i="5"/>
  <c r="I69" i="5"/>
  <c r="I76" i="5"/>
  <c r="I77" i="5"/>
  <c r="I78" i="5"/>
  <c r="I81" i="5"/>
  <c r="I82" i="5"/>
  <c r="I83" i="5"/>
  <c r="I84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H46" i="5"/>
  <c r="K34" i="5"/>
  <c r="K35" i="5"/>
  <c r="K16" i="5"/>
  <c r="K17" i="5"/>
  <c r="K18" i="5"/>
  <c r="K19" i="5"/>
  <c r="K20" i="5"/>
  <c r="K21" i="5"/>
  <c r="K22" i="5"/>
  <c r="K23" i="5"/>
  <c r="I122" i="5" l="1"/>
  <c r="I123" i="5"/>
  <c r="I124" i="5"/>
  <c r="I125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5" i="5"/>
  <c r="I156" i="5"/>
  <c r="I157" i="5"/>
  <c r="I158" i="5"/>
  <c r="I160" i="5"/>
  <c r="H120" i="5" l="1"/>
  <c r="I165" i="5"/>
  <c r="H165" i="5"/>
  <c r="J165" i="5"/>
  <c r="I120" i="5"/>
  <c r="J120" i="5"/>
  <c r="K89" i="5"/>
  <c r="K88" i="5"/>
  <c r="J46" i="5"/>
  <c r="K117" i="5" l="1"/>
  <c r="K116" i="5"/>
  <c r="K115" i="5"/>
  <c r="K114" i="5"/>
  <c r="K113" i="5"/>
  <c r="K112" i="5"/>
  <c r="K87" i="5"/>
  <c r="K86" i="5"/>
  <c r="K85" i="5"/>
  <c r="K84" i="5"/>
  <c r="K83" i="5"/>
  <c r="K82" i="5"/>
  <c r="K81" i="5"/>
  <c r="K78" i="5"/>
  <c r="K77" i="5"/>
  <c r="K76" i="5"/>
  <c r="K69" i="5"/>
  <c r="K68" i="5"/>
  <c r="K67" i="5"/>
  <c r="I46" i="5"/>
  <c r="L46" i="5"/>
  <c r="K111" i="5"/>
  <c r="K110" i="5"/>
  <c r="K109" i="5"/>
  <c r="K108" i="5"/>
  <c r="K107" i="5"/>
  <c r="K102" i="5"/>
  <c r="K66" i="5"/>
  <c r="K62" i="5"/>
  <c r="K61" i="5"/>
  <c r="K60" i="5"/>
  <c r="K59" i="5"/>
  <c r="K58" i="5"/>
  <c r="K57" i="5"/>
  <c r="K56" i="5"/>
  <c r="K48" i="5"/>
  <c r="K49" i="5"/>
  <c r="K53" i="5"/>
  <c r="K54" i="5"/>
  <c r="K55" i="5"/>
  <c r="L158" i="5"/>
  <c r="L160" i="5"/>
  <c r="L157" i="5"/>
  <c r="L156" i="5"/>
  <c r="L155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8" i="5"/>
  <c r="L139" i="5"/>
  <c r="L137" i="5"/>
  <c r="L136" i="5"/>
  <c r="L134" i="5"/>
  <c r="L133" i="5"/>
  <c r="L135" i="5"/>
  <c r="L132" i="5"/>
  <c r="L131" i="5"/>
  <c r="L130" i="5"/>
  <c r="L129" i="5"/>
  <c r="L128" i="5"/>
  <c r="L127" i="5"/>
  <c r="L125" i="5"/>
  <c r="L124" i="5"/>
  <c r="L122" i="5" l="1"/>
  <c r="K99" i="5" l="1"/>
  <c r="K100" i="5"/>
  <c r="K101" i="5"/>
  <c r="K43" i="5"/>
  <c r="K42" i="5"/>
  <c r="K40" i="5"/>
  <c r="K39" i="5"/>
  <c r="K38" i="5"/>
  <c r="K30" i="5"/>
  <c r="K31" i="5"/>
  <c r="K32" i="5"/>
  <c r="K97" i="5" l="1"/>
  <c r="K98" i="5"/>
  <c r="K92" i="5"/>
  <c r="K14" i="5" l="1"/>
  <c r="K15" i="5"/>
  <c r="K24" i="5"/>
  <c r="K25" i="5"/>
  <c r="K26" i="5"/>
  <c r="K27" i="5"/>
  <c r="K33" i="5"/>
  <c r="K36" i="5"/>
  <c r="K37" i="5"/>
  <c r="K41" i="5"/>
  <c r="K44" i="5"/>
  <c r="L123" i="5" l="1"/>
  <c r="L165" i="5" l="1"/>
  <c r="K29" i="5"/>
  <c r="K28" i="5"/>
  <c r="K13" i="5"/>
  <c r="K120" i="5" l="1"/>
  <c r="K46" i="5"/>
</calcChain>
</file>

<file path=xl/sharedStrings.xml><?xml version="1.0" encoding="utf-8"?>
<sst xmlns="http://schemas.openxmlformats.org/spreadsheetml/2006/main" count="720" uniqueCount="199">
  <si>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</si>
  <si>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</si>
  <si>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</si>
  <si>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</si>
  <si>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</si>
  <si>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</si>
  <si>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</si>
  <si>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</si>
  <si>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</si>
  <si>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</si>
  <si>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</si>
  <si>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</si>
  <si>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</si>
  <si>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</si>
  <si>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</si>
  <si>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</si>
  <si>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</si>
  <si>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</si>
  <si>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</si>
  <si>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</si>
  <si>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</si>
  <si>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</si>
  <si>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</si>
  <si>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</si>
  <si>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</si>
  <si>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</si>
  <si>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</si>
  <si>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</si>
  <si>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</si>
  <si>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</si>
  <si>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</si>
  <si>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</si>
  <si>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</si>
  <si>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</si>
  <si>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</si>
  <si>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</si>
  <si>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</si>
  <si>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</si>
  <si>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</si>
  <si>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</si>
  <si>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</si>
  <si>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10.1</t>
  </si>
  <si>
    <t>Захисні</t>
  </si>
  <si>
    <t>9.2</t>
  </si>
  <si>
    <t>8</t>
  </si>
  <si>
    <t>6.1</t>
  </si>
  <si>
    <t>1.2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</si>
  <si>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</si>
  <si>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</si>
  <si>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</si>
  <si>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</si>
  <si>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</si>
  <si>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</si>
  <si>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</si>
  <si>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</si>
  <si>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</si>
  <si>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7.1</t>
  </si>
  <si>
    <t>16</t>
  </si>
  <si>
    <t>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</si>
  <si>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</si>
  <si>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</si>
  <si>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</si>
  <si>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</si>
  <si>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</si>
  <si>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</si>
  <si>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</si>
  <si>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</si>
  <si>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</si>
  <si>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</si>
  <si>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</si>
  <si>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</si>
  <si>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</si>
  <si>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15</t>
  </si>
  <si>
    <t>2. Інші рубки, пов'язані і не пов'язані з веденням лісового господарства</t>
  </si>
  <si>
    <t>6.2</t>
  </si>
  <si>
    <t>3.2</t>
  </si>
  <si>
    <t>Санітарні рубки (виб.)</t>
  </si>
  <si>
    <t>Експлуатаційні</t>
  </si>
  <si>
    <t>ІНФОРМАЦІЯ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</si>
  <si>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</si>
  <si>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</si>
  <si>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</si>
  <si>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10.2</t>
  </si>
  <si>
    <t>Радивилівське 3</t>
  </si>
  <si>
    <t>11.1</t>
  </si>
  <si>
    <t>3.1</t>
  </si>
  <si>
    <t>14.1</t>
  </si>
  <si>
    <t>15.1</t>
  </si>
  <si>
    <t>14</t>
  </si>
  <si>
    <t>16.1</t>
  </si>
  <si>
    <t>6.3</t>
  </si>
  <si>
    <t>128</t>
  </si>
  <si>
    <t>Рекреаційно-оздоровчі</t>
  </si>
  <si>
    <t>13.1</t>
  </si>
  <si>
    <t>26</t>
  </si>
  <si>
    <t>1.5</t>
  </si>
  <si>
    <t>117</t>
  </si>
  <si>
    <t>1.4</t>
  </si>
  <si>
    <t>46</t>
  </si>
  <si>
    <t>8.2</t>
  </si>
  <si>
    <t>30</t>
  </si>
  <si>
    <t>Ясен</t>
  </si>
  <si>
    <t>РІ ЛРК 003183</t>
  </si>
  <si>
    <t>27.5</t>
  </si>
  <si>
    <t>18.5</t>
  </si>
  <si>
    <t>1.3</t>
  </si>
  <si>
    <t>29</t>
  </si>
  <si>
    <t>18</t>
  </si>
  <si>
    <t>14.3</t>
  </si>
  <si>
    <t>1.7</t>
  </si>
  <si>
    <t>9.4</t>
  </si>
  <si>
    <t>24</t>
  </si>
  <si>
    <t>23.1</t>
  </si>
  <si>
    <t>10.15</t>
  </si>
  <si>
    <t>1.6</t>
  </si>
  <si>
    <t>5.2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</si>
  <si>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гоподарства</t>
  </si>
  <si>
    <t>15.3</t>
  </si>
  <si>
    <t>6.4</t>
  </si>
  <si>
    <t>станом на 31 січня 2019 року</t>
  </si>
  <si>
    <t>РІ ЛРК 003357</t>
  </si>
  <si>
    <t>02.01.2019</t>
  </si>
  <si>
    <t>РІ ЛРК 003358</t>
  </si>
  <si>
    <t>30.1</t>
  </si>
  <si>
    <t>10.14</t>
  </si>
  <si>
    <t>5.3</t>
  </si>
  <si>
    <t>РІ ЛРК 003359</t>
  </si>
  <si>
    <t>50</t>
  </si>
  <si>
    <t>137</t>
  </si>
  <si>
    <t>11.3</t>
  </si>
  <si>
    <t>44</t>
  </si>
  <si>
    <t>34.1</t>
  </si>
  <si>
    <t>РІ ЛРК 003360</t>
  </si>
  <si>
    <t>РІ ЛРК 003361</t>
  </si>
  <si>
    <t>33</t>
  </si>
  <si>
    <t>51</t>
  </si>
  <si>
    <t>72</t>
  </si>
  <si>
    <t>РІ ЛРК 003364</t>
  </si>
  <si>
    <t>04.01.2019</t>
  </si>
  <si>
    <t>Береза</t>
  </si>
  <si>
    <t>32</t>
  </si>
  <si>
    <t>РІ ЛРК 003368</t>
  </si>
  <si>
    <t>10.01.2019</t>
  </si>
  <si>
    <t>РІ ЛРК 003370</t>
  </si>
  <si>
    <t>РІ ЛРК 003375</t>
  </si>
  <si>
    <t>14.01.2019</t>
  </si>
  <si>
    <t>РІ ЛРК 003377</t>
  </si>
  <si>
    <t>РІ ЛРК 003383</t>
  </si>
  <si>
    <t>РІ ЛРК 003385</t>
  </si>
  <si>
    <t>16.01.2019</t>
  </si>
  <si>
    <t>РІ ЛРК 003365</t>
  </si>
  <si>
    <t>РІ ЛРК 003369</t>
  </si>
  <si>
    <t>РІ ЛРК 003371</t>
  </si>
  <si>
    <t>РІ ЛРК 003372</t>
  </si>
  <si>
    <t>РІ ЛРК 003373</t>
  </si>
  <si>
    <t>РІ ЛРК 003374</t>
  </si>
  <si>
    <t>РІ ЛРК 003376</t>
  </si>
  <si>
    <t>РІ ЛРК 003378</t>
  </si>
  <si>
    <t>РІ ЛРК 003379</t>
  </si>
  <si>
    <t>РІ ЛРК 003380</t>
  </si>
  <si>
    <t>РІ ЛРК 003386</t>
  </si>
  <si>
    <t>РІ ЛРК 003362</t>
  </si>
  <si>
    <t>03.01.2019</t>
  </si>
  <si>
    <t>3.10</t>
  </si>
  <si>
    <t>РІ ЛРК 003363</t>
  </si>
  <si>
    <t>РІ ЛРК 003366</t>
  </si>
  <si>
    <t>09.01.2019</t>
  </si>
  <si>
    <t>РІ ЛРК 003367</t>
  </si>
  <si>
    <t>РІ ЛРК 003381</t>
  </si>
  <si>
    <t>РІ ЛРК 003382</t>
  </si>
  <si>
    <t>РІ ЛРК 003384</t>
  </si>
  <si>
    <t>РІ ЛРК 003387</t>
  </si>
  <si>
    <t>18.01.2019</t>
  </si>
  <si>
    <t>8.8</t>
  </si>
  <si>
    <t>21.01.2019</t>
  </si>
  <si>
    <t>РІ ЛРК 003389</t>
  </si>
  <si>
    <t>17.2</t>
  </si>
  <si>
    <t>РІ ЛРК 003390</t>
  </si>
  <si>
    <t>РІ ЛРК 003391</t>
  </si>
  <si>
    <t>22.01.2019</t>
  </si>
  <si>
    <t>РІ ЛРК 003392</t>
  </si>
  <si>
    <t>РІ ЛРК 003393</t>
  </si>
  <si>
    <t>РІ ЛРК 003394</t>
  </si>
  <si>
    <t>23.01.2019</t>
  </si>
  <si>
    <t>РІ ЛРК 003395</t>
  </si>
  <si>
    <t>РІ ЛРК 003396</t>
  </si>
  <si>
    <t>24.01.2019</t>
  </si>
  <si>
    <t>РІ ЛРК 003397</t>
  </si>
  <si>
    <t>28.01.2019</t>
  </si>
  <si>
    <t>РІ ЛРК 003398</t>
  </si>
  <si>
    <t>РІ ЛРК 003399</t>
  </si>
  <si>
    <t>29.01.2019</t>
  </si>
  <si>
    <t>РІ ЛРК 003400</t>
  </si>
  <si>
    <t>30.01.2019</t>
  </si>
  <si>
    <t>25.1</t>
  </si>
  <si>
    <t>3.6</t>
  </si>
  <si>
    <t>РІ ЛРК 526778</t>
  </si>
  <si>
    <t>31.01.2019</t>
  </si>
  <si>
    <t>27.6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</si>
</sst>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96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/>
    <xf numFmtId="0" fontId="0" fillId="0" borderId="6" xfId="0" applyBorder="1"/>
    <xf numFmtId="0" fontId="11" fillId="0" borderId="6" xfId="0" applyNumberFormat="1" applyFont="1" applyBorder="1" applyAlignment="1"/>
    <xf numFmtId="164" fontId="11" fillId="0" borderId="8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9" fillId="0" borderId="1" xfId="0" applyNumberFormat="1" applyFont="1" applyBorder="1" applyAlignment="1"/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49" fontId="0" fillId="3" borderId="10" xfId="0" applyNumberForma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15" fillId="0" borderId="10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tabSelected="1" topLeftCell="A145" workbookViewId="0">
      <selection activeCell="J162" sqref="J162"/>
    </sheetView>
  </sheetViews>
  <sheetFormatPr defaultRowHeight="14.4" x14ac:dyDescent="0.3"/>
  <cols>
    <col min="1" max="1" width="4" customWidth="1"/>
    <col min="2" max="2" width="18.5546875" customWidth="1"/>
    <col min="3" max="3" width="14.33203125" customWidth="1"/>
    <col min="4" max="4" width="18.33203125" customWidth="1"/>
    <col min="5" max="5" width="11.5546875" customWidth="1"/>
    <col min="6" max="6" width="6.44140625" customWidth="1"/>
    <col min="7" max="7" width="11.21875" customWidth="1"/>
    <col min="8" max="8" width="9.33203125" customWidth="1"/>
    <col min="9" max="9" width="8.6640625" customWidth="1"/>
    <col min="10" max="10" width="9.109375" customWidth="1"/>
    <col min="11" max="11" width="7" customWidth="1"/>
    <col min="12" max="12" width="7.88671875" customWidth="1"/>
    <col min="13" max="13" width="9.5546875" customWidth="1"/>
    <col min="14" max="14" width="10.44140625" customWidth="1"/>
  </cols>
  <sheetData>
    <row r="1" spans="1:17" ht="15" customHeight="1" x14ac:dyDescent="0.3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 x14ac:dyDescent="0.3">
      <c r="A2" s="2"/>
      <c r="B2" s="2"/>
      <c r="I2" s="144"/>
      <c r="J2" s="144"/>
      <c r="K2" s="144"/>
      <c r="L2" s="144"/>
      <c r="O2" s="144" t="s">
        <v>79</v>
      </c>
      <c r="P2" s="144"/>
      <c r="Q2" s="144"/>
    </row>
    <row r="3" spans="1:17" ht="15" customHeight="1" x14ac:dyDescent="0.3">
      <c r="A3" s="2"/>
      <c r="B3" s="2"/>
      <c r="I3" s="144"/>
      <c r="J3" s="144"/>
      <c r="K3" s="144"/>
      <c r="L3" s="144"/>
      <c r="N3" s="144" t="s">
        <v>80</v>
      </c>
      <c r="O3" s="144"/>
      <c r="P3" s="144"/>
      <c r="Q3" s="144"/>
    </row>
    <row r="4" spans="1:17" ht="18.75" customHeight="1" x14ac:dyDescent="0.3"/>
    <row r="5" spans="1:17" ht="15" customHeight="1" x14ac:dyDescent="0.4">
      <c r="A5" s="154" t="s">
        <v>78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7" ht="63" customHeight="1" x14ac:dyDescent="0.3">
      <c r="A6" s="155" t="s">
        <v>116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7" ht="15" customHeight="1" x14ac:dyDescent="0.3">
      <c r="A7" s="156" t="s">
        <v>119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7" ht="18.75" customHeight="1" x14ac:dyDescent="0.35">
      <c r="A8" s="165" t="s">
        <v>81</v>
      </c>
      <c r="B8" s="165"/>
      <c r="C8" s="165"/>
      <c r="D8" s="165"/>
      <c r="E8" s="165"/>
      <c r="F8" s="1"/>
      <c r="G8" s="1"/>
      <c r="H8" s="1"/>
      <c r="I8" s="1"/>
      <c r="J8" s="1"/>
      <c r="K8" s="1"/>
      <c r="L8" s="1"/>
    </row>
    <row r="9" spans="1:17" ht="15" thickBot="1" x14ac:dyDescent="0.35"/>
    <row r="10" spans="1:17" ht="49.5" customHeight="1" x14ac:dyDescent="0.3">
      <c r="A10" s="166" t="s">
        <v>0</v>
      </c>
      <c r="B10" s="157" t="s">
        <v>1</v>
      </c>
      <c r="C10" s="157" t="s">
        <v>8</v>
      </c>
      <c r="D10" s="157" t="s">
        <v>2</v>
      </c>
      <c r="E10" s="148" t="s">
        <v>4</v>
      </c>
      <c r="F10" s="148" t="s">
        <v>5</v>
      </c>
      <c r="G10" s="148" t="s">
        <v>6</v>
      </c>
      <c r="H10" s="157" t="s">
        <v>7</v>
      </c>
      <c r="I10" s="157" t="s">
        <v>21</v>
      </c>
      <c r="J10" s="157"/>
      <c r="K10" s="157" t="s">
        <v>11</v>
      </c>
      <c r="L10" s="157"/>
      <c r="M10" s="148" t="s">
        <v>60</v>
      </c>
      <c r="N10" s="148" t="s">
        <v>61</v>
      </c>
      <c r="O10" s="148" t="s">
        <v>62</v>
      </c>
      <c r="P10" s="148" t="s">
        <v>63</v>
      </c>
      <c r="Q10" s="150" t="s">
        <v>64</v>
      </c>
    </row>
    <row r="11" spans="1:17" ht="108.6" x14ac:dyDescent="0.3">
      <c r="A11" s="167"/>
      <c r="B11" s="158"/>
      <c r="C11" s="158"/>
      <c r="D11" s="158"/>
      <c r="E11" s="149"/>
      <c r="F11" s="149"/>
      <c r="G11" s="149"/>
      <c r="H11" s="158"/>
      <c r="I11" s="17" t="s">
        <v>10</v>
      </c>
      <c r="J11" s="17" t="s">
        <v>9</v>
      </c>
      <c r="K11" s="17" t="s">
        <v>12</v>
      </c>
      <c r="L11" s="17" t="s">
        <v>13</v>
      </c>
      <c r="M11" s="149"/>
      <c r="N11" s="149"/>
      <c r="O11" s="149"/>
      <c r="P11" s="149"/>
      <c r="Q11" s="151"/>
    </row>
    <row r="12" spans="1:17" ht="18.75" customHeight="1" x14ac:dyDescent="0.3">
      <c r="A12" s="159" t="s">
        <v>33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1"/>
    </row>
    <row r="13" spans="1:17" ht="15" customHeight="1" x14ac:dyDescent="0.3">
      <c r="A13" s="14">
        <v>1</v>
      </c>
      <c r="B13" s="129" t="s">
        <v>17</v>
      </c>
      <c r="C13" s="38" t="s">
        <v>77</v>
      </c>
      <c r="D13" s="174" t="s">
        <v>34</v>
      </c>
      <c r="E13" s="8" t="s">
        <v>14</v>
      </c>
      <c r="F13" s="20">
        <v>10</v>
      </c>
      <c r="G13" s="4" t="s">
        <v>70</v>
      </c>
      <c r="H13" s="5">
        <v>1.8</v>
      </c>
      <c r="I13" s="8">
        <v>512</v>
      </c>
      <c r="J13" s="23">
        <v>466</v>
      </c>
      <c r="K13" s="8">
        <f t="shared" ref="K13:K44" si="0">H13</f>
        <v>1.8</v>
      </c>
      <c r="L13" s="8"/>
      <c r="M13" s="162" t="s">
        <v>120</v>
      </c>
      <c r="N13" s="163" t="s">
        <v>121</v>
      </c>
      <c r="O13" s="25"/>
      <c r="P13" s="25"/>
      <c r="Q13" s="29"/>
    </row>
    <row r="14" spans="1:17" x14ac:dyDescent="0.3">
      <c r="A14" s="41">
        <v>2</v>
      </c>
      <c r="B14" s="129"/>
      <c r="C14" s="38" t="s">
        <v>77</v>
      </c>
      <c r="D14" s="175"/>
      <c r="E14" s="40" t="s">
        <v>14</v>
      </c>
      <c r="F14" s="43">
        <v>10</v>
      </c>
      <c r="G14" s="4" t="s">
        <v>45</v>
      </c>
      <c r="H14" s="5">
        <v>1.4</v>
      </c>
      <c r="I14" s="40">
        <v>549</v>
      </c>
      <c r="J14" s="23">
        <v>500</v>
      </c>
      <c r="K14" s="47">
        <f t="shared" si="0"/>
        <v>1.4</v>
      </c>
      <c r="L14" s="40"/>
      <c r="M14" s="162"/>
      <c r="N14" s="164"/>
      <c r="O14" s="25"/>
      <c r="P14" s="25"/>
      <c r="Q14" s="29"/>
    </row>
    <row r="15" spans="1:17" x14ac:dyDescent="0.3">
      <c r="A15" s="41">
        <v>3</v>
      </c>
      <c r="B15" s="129"/>
      <c r="C15" s="38" t="s">
        <v>77</v>
      </c>
      <c r="D15" s="175"/>
      <c r="E15" s="40" t="s">
        <v>14</v>
      </c>
      <c r="F15" s="43">
        <v>13</v>
      </c>
      <c r="G15" s="4" t="s">
        <v>50</v>
      </c>
      <c r="H15" s="5">
        <v>2.6</v>
      </c>
      <c r="I15" s="40">
        <v>1194</v>
      </c>
      <c r="J15" s="23">
        <v>1091</v>
      </c>
      <c r="K15" s="47">
        <f t="shared" si="0"/>
        <v>2.6</v>
      </c>
      <c r="L15" s="40"/>
      <c r="M15" s="162"/>
      <c r="N15" s="164"/>
      <c r="O15" s="25"/>
      <c r="P15" s="25"/>
      <c r="Q15" s="29"/>
    </row>
    <row r="16" spans="1:17" x14ac:dyDescent="0.3">
      <c r="A16" s="105">
        <v>4</v>
      </c>
      <c r="B16" s="132"/>
      <c r="C16" s="38" t="s">
        <v>77</v>
      </c>
      <c r="D16" s="175"/>
      <c r="E16" s="104" t="s">
        <v>14</v>
      </c>
      <c r="F16" s="43">
        <v>28</v>
      </c>
      <c r="G16" s="4" t="s">
        <v>53</v>
      </c>
      <c r="H16" s="5">
        <v>1</v>
      </c>
      <c r="I16" s="104">
        <v>337</v>
      </c>
      <c r="J16" s="23">
        <v>309</v>
      </c>
      <c r="K16" s="104">
        <f t="shared" si="0"/>
        <v>1</v>
      </c>
      <c r="L16" s="104"/>
      <c r="M16" s="162"/>
      <c r="N16" s="164"/>
      <c r="O16" s="25"/>
      <c r="P16" s="25"/>
      <c r="Q16" s="29"/>
    </row>
    <row r="17" spans="1:17" x14ac:dyDescent="0.3">
      <c r="A17" s="105">
        <v>5</v>
      </c>
      <c r="B17" s="132"/>
      <c r="C17" s="38" t="s">
        <v>77</v>
      </c>
      <c r="D17" s="175"/>
      <c r="E17" s="104" t="s">
        <v>14</v>
      </c>
      <c r="F17" s="43">
        <v>59</v>
      </c>
      <c r="G17" s="4" t="s">
        <v>117</v>
      </c>
      <c r="H17" s="5">
        <v>2.4</v>
      </c>
      <c r="I17" s="104">
        <v>1167</v>
      </c>
      <c r="J17" s="23">
        <v>1067</v>
      </c>
      <c r="K17" s="104">
        <f t="shared" si="0"/>
        <v>2.4</v>
      </c>
      <c r="L17" s="104"/>
      <c r="M17" s="162"/>
      <c r="N17" s="164"/>
      <c r="O17" s="25"/>
      <c r="P17" s="25"/>
      <c r="Q17" s="29"/>
    </row>
    <row r="18" spans="1:17" x14ac:dyDescent="0.3">
      <c r="A18" s="105">
        <v>6</v>
      </c>
      <c r="B18" s="132"/>
      <c r="C18" s="38" t="s">
        <v>77</v>
      </c>
      <c r="D18" s="175"/>
      <c r="E18" s="104" t="s">
        <v>14</v>
      </c>
      <c r="F18" s="43">
        <v>80</v>
      </c>
      <c r="G18" s="4" t="s">
        <v>52</v>
      </c>
      <c r="H18" s="5">
        <v>0.9</v>
      </c>
      <c r="I18" s="104">
        <v>521</v>
      </c>
      <c r="J18" s="23">
        <v>478</v>
      </c>
      <c r="K18" s="104">
        <f t="shared" si="0"/>
        <v>0.9</v>
      </c>
      <c r="L18" s="104"/>
      <c r="M18" s="162"/>
      <c r="N18" s="164"/>
      <c r="O18" s="25"/>
      <c r="P18" s="25"/>
      <c r="Q18" s="29"/>
    </row>
    <row r="19" spans="1:17" x14ac:dyDescent="0.3">
      <c r="A19" s="105">
        <v>7</v>
      </c>
      <c r="B19" s="132"/>
      <c r="C19" s="38" t="s">
        <v>77</v>
      </c>
      <c r="D19" s="175"/>
      <c r="E19" s="104" t="s">
        <v>14</v>
      </c>
      <c r="F19" s="43">
        <v>81</v>
      </c>
      <c r="G19" s="4" t="s">
        <v>112</v>
      </c>
      <c r="H19" s="5">
        <v>1.5</v>
      </c>
      <c r="I19" s="104">
        <v>855</v>
      </c>
      <c r="J19" s="23">
        <v>780</v>
      </c>
      <c r="K19" s="104">
        <f t="shared" si="0"/>
        <v>1.5</v>
      </c>
      <c r="L19" s="104"/>
      <c r="M19" s="162"/>
      <c r="N19" s="164"/>
      <c r="O19" s="25"/>
      <c r="P19" s="25"/>
      <c r="Q19" s="29"/>
    </row>
    <row r="20" spans="1:17" x14ac:dyDescent="0.3">
      <c r="A20" s="105">
        <v>8</v>
      </c>
      <c r="B20" s="132"/>
      <c r="C20" s="38" t="s">
        <v>77</v>
      </c>
      <c r="D20" s="175"/>
      <c r="E20" s="104" t="s">
        <v>14</v>
      </c>
      <c r="F20" s="43">
        <v>99</v>
      </c>
      <c r="G20" s="4" t="s">
        <v>50</v>
      </c>
      <c r="H20" s="5">
        <v>1.3</v>
      </c>
      <c r="I20" s="104">
        <v>669</v>
      </c>
      <c r="J20" s="23">
        <v>608</v>
      </c>
      <c r="K20" s="104">
        <f t="shared" si="0"/>
        <v>1.3</v>
      </c>
      <c r="L20" s="104"/>
      <c r="M20" s="162"/>
      <c r="N20" s="164"/>
      <c r="O20" s="25"/>
      <c r="P20" s="25"/>
      <c r="Q20" s="29"/>
    </row>
    <row r="21" spans="1:17" x14ac:dyDescent="0.3">
      <c r="A21" s="105">
        <v>9</v>
      </c>
      <c r="B21" s="132"/>
      <c r="C21" s="38" t="s">
        <v>77</v>
      </c>
      <c r="D21" s="175"/>
      <c r="E21" s="104" t="s">
        <v>14</v>
      </c>
      <c r="F21" s="43">
        <v>99</v>
      </c>
      <c r="G21" s="4" t="s">
        <v>86</v>
      </c>
      <c r="H21" s="5">
        <v>2.2000000000000002</v>
      </c>
      <c r="I21" s="104">
        <v>940</v>
      </c>
      <c r="J21" s="23">
        <v>852</v>
      </c>
      <c r="K21" s="104">
        <f t="shared" si="0"/>
        <v>2.2000000000000002</v>
      </c>
      <c r="L21" s="104"/>
      <c r="M21" s="162"/>
      <c r="N21" s="164"/>
      <c r="O21" s="25"/>
      <c r="P21" s="25"/>
      <c r="Q21" s="29"/>
    </row>
    <row r="22" spans="1:17" x14ac:dyDescent="0.3">
      <c r="A22" s="105">
        <v>10</v>
      </c>
      <c r="B22" s="132"/>
      <c r="C22" s="38" t="s">
        <v>77</v>
      </c>
      <c r="D22" s="175"/>
      <c r="E22" s="104" t="s">
        <v>14</v>
      </c>
      <c r="F22" s="43">
        <v>99</v>
      </c>
      <c r="G22" s="4" t="s">
        <v>84</v>
      </c>
      <c r="H22" s="5">
        <v>0.6</v>
      </c>
      <c r="I22" s="104">
        <v>185</v>
      </c>
      <c r="J22" s="23">
        <v>169</v>
      </c>
      <c r="K22" s="104">
        <f t="shared" si="0"/>
        <v>0.6</v>
      </c>
      <c r="L22" s="104"/>
      <c r="M22" s="162"/>
      <c r="N22" s="164"/>
      <c r="O22" s="25"/>
      <c r="P22" s="25"/>
      <c r="Q22" s="29"/>
    </row>
    <row r="23" spans="1:17" x14ac:dyDescent="0.3">
      <c r="A23" s="105">
        <v>11</v>
      </c>
      <c r="B23" s="132"/>
      <c r="C23" s="38" t="s">
        <v>77</v>
      </c>
      <c r="D23" s="175"/>
      <c r="E23" s="104" t="s">
        <v>14</v>
      </c>
      <c r="F23" s="43">
        <v>100</v>
      </c>
      <c r="G23" s="4" t="s">
        <v>55</v>
      </c>
      <c r="H23" s="5">
        <v>1.9</v>
      </c>
      <c r="I23" s="104">
        <v>923</v>
      </c>
      <c r="J23" s="23">
        <v>838</v>
      </c>
      <c r="K23" s="104">
        <f t="shared" si="0"/>
        <v>1.9</v>
      </c>
      <c r="L23" s="104"/>
      <c r="M23" s="162"/>
      <c r="N23" s="164"/>
      <c r="O23" s="25"/>
      <c r="P23" s="25"/>
      <c r="Q23" s="29"/>
    </row>
    <row r="24" spans="1:17" x14ac:dyDescent="0.3">
      <c r="A24" s="105">
        <v>12</v>
      </c>
      <c r="B24" s="132" t="s">
        <v>26</v>
      </c>
      <c r="C24" s="38" t="s">
        <v>77</v>
      </c>
      <c r="D24" s="175"/>
      <c r="E24" s="40" t="s">
        <v>14</v>
      </c>
      <c r="F24" s="43">
        <v>64</v>
      </c>
      <c r="G24" s="4" t="s">
        <v>99</v>
      </c>
      <c r="H24" s="5">
        <v>1.7</v>
      </c>
      <c r="I24" s="40">
        <v>707</v>
      </c>
      <c r="J24" s="42">
        <v>645</v>
      </c>
      <c r="K24" s="47">
        <f t="shared" si="0"/>
        <v>1.7</v>
      </c>
      <c r="L24" s="40"/>
      <c r="M24" s="152" t="s">
        <v>122</v>
      </c>
      <c r="N24" s="145" t="s">
        <v>121</v>
      </c>
      <c r="O24" s="25"/>
      <c r="P24" s="25"/>
      <c r="Q24" s="29"/>
    </row>
    <row r="25" spans="1:17" x14ac:dyDescent="0.3">
      <c r="A25" s="105">
        <v>13</v>
      </c>
      <c r="B25" s="134"/>
      <c r="C25" s="38" t="s">
        <v>77</v>
      </c>
      <c r="D25" s="175"/>
      <c r="E25" s="40" t="s">
        <v>14</v>
      </c>
      <c r="F25" s="43">
        <v>67</v>
      </c>
      <c r="G25" s="4" t="s">
        <v>123</v>
      </c>
      <c r="H25" s="5">
        <v>1.5</v>
      </c>
      <c r="I25" s="40">
        <v>634</v>
      </c>
      <c r="J25" s="42">
        <v>576</v>
      </c>
      <c r="K25" s="47">
        <f t="shared" si="0"/>
        <v>1.5</v>
      </c>
      <c r="L25" s="40"/>
      <c r="M25" s="153"/>
      <c r="N25" s="146"/>
      <c r="O25" s="25"/>
      <c r="P25" s="25"/>
      <c r="Q25" s="29"/>
    </row>
    <row r="26" spans="1:17" x14ac:dyDescent="0.3">
      <c r="A26" s="105">
        <v>14</v>
      </c>
      <c r="B26" s="134"/>
      <c r="C26" s="38" t="s">
        <v>77</v>
      </c>
      <c r="D26" s="175"/>
      <c r="E26" s="40" t="s">
        <v>14</v>
      </c>
      <c r="F26" s="43">
        <v>89</v>
      </c>
      <c r="G26" s="4" t="s">
        <v>94</v>
      </c>
      <c r="H26" s="5">
        <v>0.4</v>
      </c>
      <c r="I26" s="40">
        <v>165</v>
      </c>
      <c r="J26" s="42">
        <v>153</v>
      </c>
      <c r="K26" s="47">
        <f t="shared" si="0"/>
        <v>0.4</v>
      </c>
      <c r="L26" s="40"/>
      <c r="M26" s="153"/>
      <c r="N26" s="146"/>
      <c r="O26" s="25"/>
      <c r="P26" s="25"/>
      <c r="Q26" s="29"/>
    </row>
    <row r="27" spans="1:17" x14ac:dyDescent="0.3">
      <c r="A27" s="105">
        <v>15</v>
      </c>
      <c r="B27" s="134"/>
      <c r="C27" s="38" t="s">
        <v>77</v>
      </c>
      <c r="D27" s="175"/>
      <c r="E27" s="40" t="s">
        <v>14</v>
      </c>
      <c r="F27" s="43">
        <v>103</v>
      </c>
      <c r="G27" s="4" t="s">
        <v>65</v>
      </c>
      <c r="H27" s="5">
        <v>1.7</v>
      </c>
      <c r="I27" s="40">
        <v>699</v>
      </c>
      <c r="J27" s="42">
        <v>635</v>
      </c>
      <c r="K27" s="47">
        <f t="shared" si="0"/>
        <v>1.7</v>
      </c>
      <c r="L27" s="40"/>
      <c r="M27" s="153"/>
      <c r="N27" s="146"/>
      <c r="O27" s="25"/>
      <c r="P27" s="25"/>
      <c r="Q27" s="29"/>
    </row>
    <row r="28" spans="1:17" x14ac:dyDescent="0.3">
      <c r="A28" s="105">
        <v>16</v>
      </c>
      <c r="B28" s="134"/>
      <c r="C28" s="45" t="s">
        <v>77</v>
      </c>
      <c r="D28" s="175"/>
      <c r="E28" s="8" t="s">
        <v>14</v>
      </c>
      <c r="F28" s="20">
        <v>125</v>
      </c>
      <c r="G28" s="4" t="s">
        <v>110</v>
      </c>
      <c r="H28" s="5">
        <v>0.6</v>
      </c>
      <c r="I28" s="8">
        <v>193</v>
      </c>
      <c r="J28" s="24">
        <v>176</v>
      </c>
      <c r="K28" s="8">
        <f t="shared" si="0"/>
        <v>0.6</v>
      </c>
      <c r="L28" s="8"/>
      <c r="M28" s="153"/>
      <c r="N28" s="146"/>
      <c r="O28" s="25"/>
      <c r="P28" s="25"/>
      <c r="Q28" s="29"/>
    </row>
    <row r="29" spans="1:17" x14ac:dyDescent="0.3">
      <c r="A29" s="105">
        <v>17</v>
      </c>
      <c r="B29" s="134"/>
      <c r="C29" s="45" t="s">
        <v>77</v>
      </c>
      <c r="D29" s="175"/>
      <c r="E29" s="8" t="s">
        <v>14</v>
      </c>
      <c r="F29" s="20">
        <v>126</v>
      </c>
      <c r="G29" s="4" t="s">
        <v>124</v>
      </c>
      <c r="H29" s="5">
        <v>0.5</v>
      </c>
      <c r="I29" s="8">
        <v>137</v>
      </c>
      <c r="J29" s="24">
        <v>124</v>
      </c>
      <c r="K29" s="8">
        <f t="shared" si="0"/>
        <v>0.5</v>
      </c>
      <c r="L29" s="8"/>
      <c r="M29" s="153"/>
      <c r="N29" s="146"/>
      <c r="O29" s="25"/>
      <c r="P29" s="25"/>
      <c r="Q29" s="29"/>
    </row>
    <row r="30" spans="1:17" x14ac:dyDescent="0.3">
      <c r="A30" s="105">
        <v>18</v>
      </c>
      <c r="B30" s="134"/>
      <c r="C30" s="45" t="s">
        <v>77</v>
      </c>
      <c r="D30" s="175"/>
      <c r="E30" s="58" t="s">
        <v>14</v>
      </c>
      <c r="F30" s="43">
        <v>126</v>
      </c>
      <c r="G30" s="4" t="s">
        <v>113</v>
      </c>
      <c r="H30" s="5">
        <v>0.8</v>
      </c>
      <c r="I30" s="58">
        <v>175</v>
      </c>
      <c r="J30" s="42">
        <v>159</v>
      </c>
      <c r="K30" s="58">
        <f t="shared" si="0"/>
        <v>0.8</v>
      </c>
      <c r="L30" s="58"/>
      <c r="M30" s="153"/>
      <c r="N30" s="146"/>
      <c r="O30" s="25"/>
      <c r="P30" s="25"/>
      <c r="Q30" s="29"/>
    </row>
    <row r="31" spans="1:17" x14ac:dyDescent="0.3">
      <c r="A31" s="105">
        <v>19</v>
      </c>
      <c r="B31" s="134"/>
      <c r="C31" s="45" t="s">
        <v>77</v>
      </c>
      <c r="D31" s="175"/>
      <c r="E31" s="58" t="s">
        <v>14</v>
      </c>
      <c r="F31" s="43">
        <v>135</v>
      </c>
      <c r="G31" s="4" t="s">
        <v>87</v>
      </c>
      <c r="H31" s="5">
        <v>1.6</v>
      </c>
      <c r="I31" s="58">
        <v>502</v>
      </c>
      <c r="J31" s="42">
        <v>453</v>
      </c>
      <c r="K31" s="58">
        <f t="shared" si="0"/>
        <v>1.6</v>
      </c>
      <c r="L31" s="58"/>
      <c r="M31" s="153"/>
      <c r="N31" s="146"/>
      <c r="O31" s="25"/>
      <c r="P31" s="25"/>
      <c r="Q31" s="29"/>
    </row>
    <row r="32" spans="1:17" x14ac:dyDescent="0.3">
      <c r="A32" s="105">
        <v>20</v>
      </c>
      <c r="B32" s="134"/>
      <c r="C32" s="45" t="s">
        <v>77</v>
      </c>
      <c r="D32" s="175"/>
      <c r="E32" s="58" t="s">
        <v>14</v>
      </c>
      <c r="F32" s="43">
        <v>136</v>
      </c>
      <c r="G32" s="4" t="s">
        <v>125</v>
      </c>
      <c r="H32" s="5">
        <v>1.2</v>
      </c>
      <c r="I32" s="58">
        <v>538</v>
      </c>
      <c r="J32" s="42">
        <v>490</v>
      </c>
      <c r="K32" s="58">
        <f t="shared" si="0"/>
        <v>1.2</v>
      </c>
      <c r="L32" s="58"/>
      <c r="M32" s="153"/>
      <c r="N32" s="146"/>
      <c r="O32" s="25"/>
      <c r="P32" s="25"/>
      <c r="Q32" s="29"/>
    </row>
    <row r="33" spans="1:26" ht="15" customHeight="1" x14ac:dyDescent="0.3">
      <c r="A33" s="105">
        <v>21</v>
      </c>
      <c r="B33" s="132" t="s">
        <v>18</v>
      </c>
      <c r="C33" s="38" t="s">
        <v>77</v>
      </c>
      <c r="D33" s="175"/>
      <c r="E33" s="8" t="s">
        <v>14</v>
      </c>
      <c r="F33" s="4" t="s">
        <v>127</v>
      </c>
      <c r="G33" s="4" t="s">
        <v>67</v>
      </c>
      <c r="H33" s="5">
        <v>2.6</v>
      </c>
      <c r="I33" s="8">
        <v>880</v>
      </c>
      <c r="J33" s="24">
        <v>788</v>
      </c>
      <c r="K33" s="8">
        <f t="shared" si="0"/>
        <v>2.6</v>
      </c>
      <c r="L33" s="8"/>
      <c r="M33" s="132" t="s">
        <v>126</v>
      </c>
      <c r="N33" s="145" t="s">
        <v>121</v>
      </c>
      <c r="O33" s="25"/>
      <c r="P33" s="25"/>
      <c r="Q33" s="29"/>
    </row>
    <row r="34" spans="1:26" ht="15" customHeight="1" x14ac:dyDescent="0.3">
      <c r="A34" s="105">
        <v>22</v>
      </c>
      <c r="B34" s="134"/>
      <c r="C34" s="38" t="s">
        <v>77</v>
      </c>
      <c r="D34" s="175"/>
      <c r="E34" s="104" t="s">
        <v>14</v>
      </c>
      <c r="F34" s="4" t="s">
        <v>96</v>
      </c>
      <c r="G34" s="4" t="s">
        <v>87</v>
      </c>
      <c r="H34" s="5">
        <v>1</v>
      </c>
      <c r="I34" s="104">
        <v>363</v>
      </c>
      <c r="J34" s="42">
        <v>327</v>
      </c>
      <c r="K34" s="104">
        <f t="shared" si="0"/>
        <v>1</v>
      </c>
      <c r="L34" s="104"/>
      <c r="M34" s="134"/>
      <c r="N34" s="146"/>
      <c r="O34" s="25"/>
      <c r="P34" s="25"/>
      <c r="Q34" s="29"/>
    </row>
    <row r="35" spans="1:26" ht="15" customHeight="1" x14ac:dyDescent="0.3">
      <c r="A35" s="105">
        <v>23</v>
      </c>
      <c r="B35" s="134"/>
      <c r="C35" s="38" t="s">
        <v>77</v>
      </c>
      <c r="D35" s="175"/>
      <c r="E35" s="104" t="s">
        <v>14</v>
      </c>
      <c r="F35" s="4" t="s">
        <v>91</v>
      </c>
      <c r="G35" s="4" t="s">
        <v>129</v>
      </c>
      <c r="H35" s="5">
        <v>0.8</v>
      </c>
      <c r="I35" s="104">
        <v>281</v>
      </c>
      <c r="J35" s="42">
        <v>256</v>
      </c>
      <c r="K35" s="104">
        <f t="shared" si="0"/>
        <v>0.8</v>
      </c>
      <c r="L35" s="104"/>
      <c r="M35" s="134"/>
      <c r="N35" s="146"/>
      <c r="O35" s="25"/>
      <c r="P35" s="25"/>
      <c r="Q35" s="29"/>
    </row>
    <row r="36" spans="1:26" x14ac:dyDescent="0.3">
      <c r="A36" s="105">
        <v>24</v>
      </c>
      <c r="B36" s="133"/>
      <c r="C36" s="38" t="s">
        <v>77</v>
      </c>
      <c r="D36" s="175"/>
      <c r="E36" s="8" t="s">
        <v>14</v>
      </c>
      <c r="F36" s="4" t="s">
        <v>128</v>
      </c>
      <c r="G36" s="4" t="s">
        <v>70</v>
      </c>
      <c r="H36" s="5">
        <v>0.3</v>
      </c>
      <c r="I36" s="8">
        <v>89</v>
      </c>
      <c r="J36" s="24">
        <v>81</v>
      </c>
      <c r="K36" s="8">
        <f t="shared" si="0"/>
        <v>0.3</v>
      </c>
      <c r="L36" s="8"/>
      <c r="M36" s="133"/>
      <c r="N36" s="147"/>
      <c r="O36" s="25"/>
      <c r="P36" s="25"/>
      <c r="Q36" s="29"/>
    </row>
    <row r="37" spans="1:26" ht="15" customHeight="1" x14ac:dyDescent="0.3">
      <c r="A37" s="105">
        <v>25</v>
      </c>
      <c r="B37" s="132" t="s">
        <v>35</v>
      </c>
      <c r="C37" s="38" t="s">
        <v>77</v>
      </c>
      <c r="D37" s="175"/>
      <c r="E37" s="8" t="s">
        <v>14</v>
      </c>
      <c r="F37" s="57" t="s">
        <v>88</v>
      </c>
      <c r="G37" s="57" t="s">
        <v>41</v>
      </c>
      <c r="H37" s="21">
        <v>1.7</v>
      </c>
      <c r="I37" s="8">
        <v>671</v>
      </c>
      <c r="J37" s="24">
        <v>620</v>
      </c>
      <c r="K37" s="8">
        <f t="shared" si="0"/>
        <v>1.7</v>
      </c>
      <c r="L37" s="8"/>
      <c r="M37" s="132" t="s">
        <v>132</v>
      </c>
      <c r="N37" s="145" t="s">
        <v>121</v>
      </c>
      <c r="O37" s="25"/>
      <c r="P37" s="25"/>
      <c r="Q37" s="29"/>
    </row>
    <row r="38" spans="1:26" ht="15" customHeight="1" x14ac:dyDescent="0.3">
      <c r="A38" s="105">
        <v>26</v>
      </c>
      <c r="B38" s="134"/>
      <c r="C38" s="38" t="s">
        <v>77</v>
      </c>
      <c r="D38" s="175"/>
      <c r="E38" s="58" t="s">
        <v>14</v>
      </c>
      <c r="F38" s="57" t="s">
        <v>54</v>
      </c>
      <c r="G38" s="57" t="s">
        <v>58</v>
      </c>
      <c r="H38" s="21">
        <v>2</v>
      </c>
      <c r="I38" s="58">
        <v>998</v>
      </c>
      <c r="J38" s="42">
        <v>925</v>
      </c>
      <c r="K38" s="58">
        <f t="shared" si="0"/>
        <v>2</v>
      </c>
      <c r="L38" s="58"/>
      <c r="M38" s="134"/>
      <c r="N38" s="146"/>
      <c r="O38" s="25"/>
      <c r="P38" s="25"/>
      <c r="Q38" s="29"/>
    </row>
    <row r="39" spans="1:26" ht="15" customHeight="1" x14ac:dyDescent="0.3">
      <c r="A39" s="105">
        <v>27</v>
      </c>
      <c r="B39" s="134"/>
      <c r="C39" s="38" t="s">
        <v>42</v>
      </c>
      <c r="D39" s="175"/>
      <c r="E39" s="58" t="s">
        <v>14</v>
      </c>
      <c r="F39" s="57" t="s">
        <v>130</v>
      </c>
      <c r="G39" s="57" t="s">
        <v>131</v>
      </c>
      <c r="H39" s="21">
        <v>1.6</v>
      </c>
      <c r="I39" s="58">
        <v>688</v>
      </c>
      <c r="J39" s="42">
        <v>638</v>
      </c>
      <c r="K39" s="58">
        <f t="shared" si="0"/>
        <v>1.6</v>
      </c>
      <c r="L39" s="58"/>
      <c r="M39" s="134"/>
      <c r="N39" s="146"/>
      <c r="O39" s="25"/>
      <c r="P39" s="25"/>
      <c r="Q39" s="29"/>
    </row>
    <row r="40" spans="1:26" ht="15" customHeight="1" x14ac:dyDescent="0.3">
      <c r="A40" s="105">
        <v>28</v>
      </c>
      <c r="B40" s="134"/>
      <c r="C40" s="38" t="s">
        <v>77</v>
      </c>
      <c r="D40" s="175"/>
      <c r="E40" s="58" t="s">
        <v>14</v>
      </c>
      <c r="F40" s="57" t="s">
        <v>98</v>
      </c>
      <c r="G40" s="57" t="s">
        <v>39</v>
      </c>
      <c r="H40" s="21">
        <v>1.6</v>
      </c>
      <c r="I40" s="58">
        <v>436</v>
      </c>
      <c r="J40" s="42">
        <v>393</v>
      </c>
      <c r="K40" s="58">
        <f t="shared" si="0"/>
        <v>1.6</v>
      </c>
      <c r="L40" s="58"/>
      <c r="M40" s="134"/>
      <c r="N40" s="147"/>
      <c r="O40" s="25"/>
      <c r="P40" s="25"/>
      <c r="Q40" s="29"/>
    </row>
    <row r="41" spans="1:26" ht="15" customHeight="1" x14ac:dyDescent="0.3">
      <c r="A41" s="105">
        <v>29</v>
      </c>
      <c r="B41" s="126" t="s">
        <v>37</v>
      </c>
      <c r="C41" s="38" t="s">
        <v>77</v>
      </c>
      <c r="D41" s="175"/>
      <c r="E41" s="8" t="s">
        <v>14</v>
      </c>
      <c r="F41" s="46" t="s">
        <v>134</v>
      </c>
      <c r="G41" s="46" t="s">
        <v>67</v>
      </c>
      <c r="H41" s="22">
        <v>2.9</v>
      </c>
      <c r="I41" s="8">
        <v>1078</v>
      </c>
      <c r="J41" s="24">
        <v>988</v>
      </c>
      <c r="K41" s="11">
        <f t="shared" si="0"/>
        <v>2.9</v>
      </c>
      <c r="L41" s="8"/>
      <c r="M41" s="132" t="s">
        <v>133</v>
      </c>
      <c r="N41" s="145" t="s">
        <v>121</v>
      </c>
      <c r="O41" s="25"/>
      <c r="P41" s="25"/>
      <c r="Q41" s="29"/>
    </row>
    <row r="42" spans="1:26" ht="15" customHeight="1" x14ac:dyDescent="0.3">
      <c r="A42" s="105">
        <v>30</v>
      </c>
      <c r="B42" s="127"/>
      <c r="C42" s="38" t="s">
        <v>77</v>
      </c>
      <c r="D42" s="175"/>
      <c r="E42" s="58" t="s">
        <v>14</v>
      </c>
      <c r="F42" s="46" t="s">
        <v>135</v>
      </c>
      <c r="G42" s="46" t="s">
        <v>104</v>
      </c>
      <c r="H42" s="22">
        <v>2.9</v>
      </c>
      <c r="I42" s="58">
        <v>1170</v>
      </c>
      <c r="J42" s="42">
        <v>1051</v>
      </c>
      <c r="K42" s="11">
        <f t="shared" si="0"/>
        <v>2.9</v>
      </c>
      <c r="L42" s="58"/>
      <c r="M42" s="134"/>
      <c r="N42" s="146"/>
      <c r="O42" s="25"/>
      <c r="P42" s="25"/>
      <c r="Q42" s="29"/>
    </row>
    <row r="43" spans="1:26" ht="15" customHeight="1" x14ac:dyDescent="0.3">
      <c r="A43" s="105">
        <v>31</v>
      </c>
      <c r="B43" s="127"/>
      <c r="C43" s="38" t="s">
        <v>77</v>
      </c>
      <c r="D43" s="175"/>
      <c r="E43" s="58" t="s">
        <v>14</v>
      </c>
      <c r="F43" s="46" t="s">
        <v>135</v>
      </c>
      <c r="G43" s="46" t="s">
        <v>93</v>
      </c>
      <c r="H43" s="22">
        <v>1.9</v>
      </c>
      <c r="I43" s="58">
        <v>756</v>
      </c>
      <c r="J43" s="42">
        <v>671</v>
      </c>
      <c r="K43" s="11">
        <f t="shared" si="0"/>
        <v>1.9</v>
      </c>
      <c r="L43" s="58"/>
      <c r="M43" s="134"/>
      <c r="N43" s="146"/>
      <c r="O43" s="25"/>
      <c r="P43" s="25"/>
      <c r="Q43" s="29"/>
    </row>
    <row r="44" spans="1:26" x14ac:dyDescent="0.3">
      <c r="A44" s="105">
        <v>32</v>
      </c>
      <c r="B44" s="127"/>
      <c r="C44" s="38" t="s">
        <v>77</v>
      </c>
      <c r="D44" s="175"/>
      <c r="E44" s="8" t="s">
        <v>14</v>
      </c>
      <c r="F44" s="46" t="s">
        <v>136</v>
      </c>
      <c r="G44" s="46" t="s">
        <v>51</v>
      </c>
      <c r="H44" s="22">
        <v>2.6</v>
      </c>
      <c r="I44" s="8">
        <v>1228</v>
      </c>
      <c r="J44" s="24">
        <v>1128</v>
      </c>
      <c r="K44" s="11">
        <f t="shared" si="0"/>
        <v>2.6</v>
      </c>
      <c r="L44" s="8"/>
      <c r="M44" s="134"/>
      <c r="N44" s="147"/>
      <c r="O44" s="25"/>
      <c r="P44" s="25"/>
      <c r="Q44" s="29"/>
    </row>
    <row r="45" spans="1:26" x14ac:dyDescent="0.3">
      <c r="A45" s="44"/>
      <c r="B45" s="79"/>
      <c r="C45" s="38"/>
      <c r="D45" s="175"/>
      <c r="E45" s="76"/>
      <c r="F45" s="43"/>
      <c r="G45" s="4"/>
      <c r="H45" s="43"/>
      <c r="I45" s="43"/>
      <c r="J45" s="43"/>
      <c r="K45" s="43"/>
      <c r="L45" s="43"/>
      <c r="M45" s="73"/>
      <c r="N45" s="74"/>
      <c r="O45" s="25"/>
      <c r="P45" s="25"/>
      <c r="Q45" s="29"/>
    </row>
    <row r="46" spans="1:26" x14ac:dyDescent="0.3">
      <c r="A46" s="142"/>
      <c r="B46" s="143"/>
      <c r="C46" s="143"/>
      <c r="D46" s="143"/>
      <c r="E46" s="143"/>
      <c r="F46" s="143"/>
      <c r="G46" s="143"/>
      <c r="H46" s="26">
        <f>SUM(H13:H45)</f>
        <v>49.5</v>
      </c>
      <c r="I46" s="27">
        <f>SUM(I13:I45)</f>
        <v>20240</v>
      </c>
      <c r="J46" s="27">
        <f>SUM(J13:J45)</f>
        <v>18435</v>
      </c>
      <c r="K46" s="26">
        <f>SUM(K13:K45)</f>
        <v>49.5</v>
      </c>
      <c r="L46" s="26">
        <f>SUM(L13:L44)</f>
        <v>0</v>
      </c>
      <c r="M46" s="8"/>
      <c r="N46" s="25"/>
      <c r="O46" s="25"/>
      <c r="P46" s="25"/>
      <c r="Q46" s="29"/>
    </row>
    <row r="47" spans="1:26" ht="18" x14ac:dyDescent="0.3">
      <c r="A47" s="140" t="s">
        <v>20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25"/>
      <c r="N47" s="28"/>
      <c r="O47" s="28"/>
      <c r="P47" s="15"/>
      <c r="Q47" s="30"/>
      <c r="R47" s="13"/>
      <c r="S47" s="13"/>
      <c r="T47" s="13"/>
      <c r="U47" s="13"/>
      <c r="V47" s="12"/>
      <c r="W47" s="12"/>
      <c r="X47" s="12"/>
      <c r="Y47" s="12"/>
      <c r="Z47" s="12"/>
    </row>
    <row r="48" spans="1:26" ht="15" customHeight="1" x14ac:dyDescent="0.3">
      <c r="A48" s="9">
        <v>1</v>
      </c>
      <c r="B48" s="132" t="s">
        <v>37</v>
      </c>
      <c r="C48" s="38" t="s">
        <v>77</v>
      </c>
      <c r="D48" s="19" t="s">
        <v>68</v>
      </c>
      <c r="E48" s="72" t="s">
        <v>14</v>
      </c>
      <c r="F48" s="43">
        <v>10</v>
      </c>
      <c r="G48" s="4" t="s">
        <v>66</v>
      </c>
      <c r="H48" s="43">
        <v>1.6</v>
      </c>
      <c r="I48" s="95">
        <f t="shared" ref="I48:I108" si="1">J48*110.5/100</f>
        <v>133.70500000000001</v>
      </c>
      <c r="J48" s="43">
        <v>121</v>
      </c>
      <c r="K48" s="35">
        <f t="shared" ref="K48:K89" si="2">H48</f>
        <v>1.6</v>
      </c>
      <c r="L48" s="71"/>
      <c r="M48" s="168" t="s">
        <v>137</v>
      </c>
      <c r="N48" s="171" t="s">
        <v>138</v>
      </c>
      <c r="O48" s="28"/>
      <c r="P48" s="15"/>
      <c r="Q48" s="30"/>
      <c r="R48" s="13"/>
      <c r="S48" s="13"/>
      <c r="T48" s="13"/>
      <c r="U48" s="13"/>
      <c r="V48" s="12"/>
      <c r="W48" s="12"/>
      <c r="X48" s="12"/>
      <c r="Y48" s="12"/>
      <c r="Z48" s="12"/>
    </row>
    <row r="49" spans="1:26" ht="15" customHeight="1" x14ac:dyDescent="0.3">
      <c r="A49" s="9">
        <v>2</v>
      </c>
      <c r="B49" s="134"/>
      <c r="C49" s="38" t="s">
        <v>77</v>
      </c>
      <c r="D49" s="19" t="s">
        <v>68</v>
      </c>
      <c r="E49" s="104" t="s">
        <v>14</v>
      </c>
      <c r="F49" s="43">
        <v>10</v>
      </c>
      <c r="G49" s="4" t="s">
        <v>40</v>
      </c>
      <c r="H49" s="43">
        <v>1</v>
      </c>
      <c r="I49" s="95">
        <f t="shared" si="1"/>
        <v>46.41</v>
      </c>
      <c r="J49" s="43">
        <v>42</v>
      </c>
      <c r="K49" s="35">
        <f t="shared" si="2"/>
        <v>1</v>
      </c>
      <c r="L49" s="71"/>
      <c r="M49" s="169"/>
      <c r="N49" s="172"/>
      <c r="O49" s="28"/>
      <c r="P49" s="15"/>
      <c r="Q49" s="30"/>
      <c r="R49" s="13"/>
      <c r="S49" s="13"/>
      <c r="T49" s="13"/>
      <c r="U49" s="13"/>
      <c r="V49" s="12"/>
      <c r="W49" s="12"/>
      <c r="X49" s="12"/>
      <c r="Y49" s="12"/>
      <c r="Z49" s="12"/>
    </row>
    <row r="50" spans="1:26" ht="15" customHeight="1" x14ac:dyDescent="0.3">
      <c r="A50" s="9">
        <v>3</v>
      </c>
      <c r="B50" s="134"/>
      <c r="C50" s="38" t="s">
        <v>77</v>
      </c>
      <c r="D50" s="19" t="s">
        <v>68</v>
      </c>
      <c r="E50" s="104" t="s">
        <v>14</v>
      </c>
      <c r="F50" s="43">
        <v>28</v>
      </c>
      <c r="G50" s="4" t="s">
        <v>85</v>
      </c>
      <c r="H50" s="43">
        <v>1.9</v>
      </c>
      <c r="I50" s="95">
        <f t="shared" si="1"/>
        <v>19.89</v>
      </c>
      <c r="J50" s="43">
        <v>18</v>
      </c>
      <c r="K50" s="35">
        <f t="shared" si="2"/>
        <v>1.9</v>
      </c>
      <c r="L50" s="101"/>
      <c r="M50" s="169"/>
      <c r="N50" s="172"/>
      <c r="O50" s="28"/>
      <c r="P50" s="15"/>
      <c r="Q50" s="30"/>
      <c r="R50" s="13"/>
      <c r="S50" s="13"/>
      <c r="T50" s="13"/>
      <c r="U50" s="13"/>
      <c r="V50" s="12"/>
      <c r="W50" s="12"/>
      <c r="X50" s="12"/>
      <c r="Y50" s="12"/>
      <c r="Z50" s="12"/>
    </row>
    <row r="51" spans="1:26" ht="15" customHeight="1" x14ac:dyDescent="0.3">
      <c r="A51" s="9">
        <v>4</v>
      </c>
      <c r="B51" s="134"/>
      <c r="C51" s="38" t="s">
        <v>42</v>
      </c>
      <c r="D51" s="19" t="s">
        <v>68</v>
      </c>
      <c r="E51" s="104" t="s">
        <v>14</v>
      </c>
      <c r="F51" s="43">
        <v>38</v>
      </c>
      <c r="G51" s="4" t="s">
        <v>130</v>
      </c>
      <c r="H51" s="43">
        <v>2.4</v>
      </c>
      <c r="I51" s="95">
        <f t="shared" si="1"/>
        <v>8.84</v>
      </c>
      <c r="J51" s="43">
        <v>8</v>
      </c>
      <c r="K51" s="35">
        <f t="shared" si="2"/>
        <v>2.4</v>
      </c>
      <c r="L51" s="101"/>
      <c r="M51" s="169"/>
      <c r="N51" s="172"/>
      <c r="O51" s="28"/>
      <c r="P51" s="15"/>
      <c r="Q51" s="30"/>
      <c r="R51" s="13"/>
      <c r="S51" s="13"/>
      <c r="T51" s="13"/>
      <c r="U51" s="13"/>
      <c r="V51" s="12"/>
      <c r="W51" s="12"/>
      <c r="X51" s="12"/>
      <c r="Y51" s="12"/>
      <c r="Z51" s="12"/>
    </row>
    <row r="52" spans="1:26" ht="15" customHeight="1" x14ac:dyDescent="0.3">
      <c r="A52" s="9">
        <v>5</v>
      </c>
      <c r="B52" s="134"/>
      <c r="C52" s="38" t="s">
        <v>77</v>
      </c>
      <c r="D52" s="19" t="s">
        <v>68</v>
      </c>
      <c r="E52" s="104" t="s">
        <v>14</v>
      </c>
      <c r="F52" s="43">
        <v>39</v>
      </c>
      <c r="G52" s="4" t="s">
        <v>88</v>
      </c>
      <c r="H52" s="43">
        <v>1.8</v>
      </c>
      <c r="I52" s="95">
        <f t="shared" si="1"/>
        <v>13.26</v>
      </c>
      <c r="J52" s="43">
        <v>12</v>
      </c>
      <c r="K52" s="35">
        <f t="shared" si="2"/>
        <v>1.8</v>
      </c>
      <c r="L52" s="101"/>
      <c r="M52" s="169"/>
      <c r="N52" s="172"/>
      <c r="O52" s="28"/>
      <c r="P52" s="15"/>
      <c r="Q52" s="30"/>
      <c r="R52" s="13"/>
      <c r="S52" s="13"/>
      <c r="T52" s="13"/>
      <c r="U52" s="13"/>
      <c r="V52" s="12"/>
      <c r="W52" s="12"/>
      <c r="X52" s="12"/>
      <c r="Y52" s="12"/>
      <c r="Z52" s="12"/>
    </row>
    <row r="53" spans="1:26" ht="15" customHeight="1" x14ac:dyDescent="0.3">
      <c r="A53" s="9">
        <v>6</v>
      </c>
      <c r="B53" s="134"/>
      <c r="C53" s="38" t="s">
        <v>77</v>
      </c>
      <c r="D53" s="19" t="s">
        <v>68</v>
      </c>
      <c r="E53" s="72" t="s">
        <v>14</v>
      </c>
      <c r="F53" s="43">
        <v>39</v>
      </c>
      <c r="G53" s="4" t="s">
        <v>58</v>
      </c>
      <c r="H53" s="43">
        <v>6</v>
      </c>
      <c r="I53" s="95">
        <f t="shared" si="1"/>
        <v>27.625</v>
      </c>
      <c r="J53" s="43">
        <v>25</v>
      </c>
      <c r="K53" s="35">
        <f t="shared" si="2"/>
        <v>6</v>
      </c>
      <c r="L53" s="71"/>
      <c r="M53" s="169"/>
      <c r="N53" s="172"/>
      <c r="O53" s="28"/>
      <c r="P53" s="15"/>
      <c r="Q53" s="30"/>
      <c r="R53" s="13"/>
      <c r="S53" s="13"/>
      <c r="T53" s="13"/>
      <c r="U53" s="13"/>
      <c r="V53" s="12"/>
      <c r="W53" s="12"/>
      <c r="X53" s="12"/>
      <c r="Y53" s="12"/>
      <c r="Z53" s="12"/>
    </row>
    <row r="54" spans="1:26" ht="18" x14ac:dyDescent="0.3">
      <c r="A54" s="9">
        <v>7</v>
      </c>
      <c r="B54" s="134"/>
      <c r="C54" s="38" t="s">
        <v>77</v>
      </c>
      <c r="D54" s="19" t="s">
        <v>68</v>
      </c>
      <c r="E54" s="72" t="s">
        <v>14</v>
      </c>
      <c r="F54" s="43">
        <v>76</v>
      </c>
      <c r="G54" s="4" t="s">
        <v>53</v>
      </c>
      <c r="H54" s="43">
        <v>1.3</v>
      </c>
      <c r="I54" s="95">
        <f t="shared" si="1"/>
        <v>11.05</v>
      </c>
      <c r="J54" s="43">
        <v>10</v>
      </c>
      <c r="K54" s="35">
        <f t="shared" si="2"/>
        <v>1.3</v>
      </c>
      <c r="L54" s="71"/>
      <c r="M54" s="169"/>
      <c r="N54" s="172"/>
      <c r="O54" s="28"/>
      <c r="P54" s="15"/>
      <c r="Q54" s="30"/>
      <c r="R54" s="13"/>
      <c r="S54" s="13"/>
      <c r="T54" s="13"/>
      <c r="U54" s="13"/>
      <c r="V54" s="12"/>
      <c r="W54" s="12"/>
      <c r="X54" s="12"/>
      <c r="Y54" s="12"/>
      <c r="Z54" s="12"/>
    </row>
    <row r="55" spans="1:26" ht="15" customHeight="1" x14ac:dyDescent="0.3">
      <c r="A55" s="9">
        <v>8</v>
      </c>
      <c r="B55" s="133"/>
      <c r="C55" s="38" t="s">
        <v>77</v>
      </c>
      <c r="D55" s="19" t="s">
        <v>68</v>
      </c>
      <c r="E55" s="72" t="s">
        <v>14</v>
      </c>
      <c r="F55" s="43">
        <v>88</v>
      </c>
      <c r="G55" s="4" t="s">
        <v>25</v>
      </c>
      <c r="H55" s="43">
        <v>2.7</v>
      </c>
      <c r="I55" s="95">
        <f t="shared" si="1"/>
        <v>8.84</v>
      </c>
      <c r="J55" s="43">
        <v>8</v>
      </c>
      <c r="K55" s="35">
        <f t="shared" si="2"/>
        <v>2.7</v>
      </c>
      <c r="L55" s="71"/>
      <c r="M55" s="170"/>
      <c r="N55" s="173"/>
      <c r="O55" s="28"/>
      <c r="P55" s="15"/>
      <c r="Q55" s="30"/>
      <c r="R55" s="13"/>
      <c r="S55" s="13"/>
      <c r="T55" s="13"/>
      <c r="U55" s="13"/>
      <c r="V55" s="12"/>
      <c r="W55" s="12"/>
      <c r="X55" s="12"/>
      <c r="Y55" s="12"/>
      <c r="Z55" s="12"/>
    </row>
    <row r="56" spans="1:26" ht="15" customHeight="1" x14ac:dyDescent="0.3">
      <c r="A56" s="9">
        <v>9</v>
      </c>
      <c r="B56" s="129" t="s">
        <v>16</v>
      </c>
      <c r="C56" s="38" t="s">
        <v>77</v>
      </c>
      <c r="D56" s="19" t="s">
        <v>68</v>
      </c>
      <c r="E56" s="76" t="s">
        <v>15</v>
      </c>
      <c r="F56" s="43">
        <v>22</v>
      </c>
      <c r="G56" s="4" t="s">
        <v>29</v>
      </c>
      <c r="H56" s="43">
        <v>2.9</v>
      </c>
      <c r="I56" s="95">
        <f t="shared" si="1"/>
        <v>51.935000000000002</v>
      </c>
      <c r="J56" s="43">
        <v>47</v>
      </c>
      <c r="K56" s="35">
        <f t="shared" si="2"/>
        <v>2.9</v>
      </c>
      <c r="L56" s="75"/>
      <c r="M56" s="187" t="s">
        <v>141</v>
      </c>
      <c r="N56" s="188" t="s">
        <v>142</v>
      </c>
      <c r="O56" s="28"/>
      <c r="P56" s="15"/>
      <c r="Q56" s="30"/>
      <c r="R56" s="13"/>
      <c r="S56" s="13"/>
      <c r="T56" s="13"/>
      <c r="U56" s="13"/>
      <c r="V56" s="12"/>
      <c r="W56" s="12"/>
      <c r="X56" s="12"/>
      <c r="Y56" s="12"/>
      <c r="Z56" s="12"/>
    </row>
    <row r="57" spans="1:26" ht="15" customHeight="1" x14ac:dyDescent="0.3">
      <c r="A57" s="9">
        <v>10</v>
      </c>
      <c r="B57" s="129"/>
      <c r="C57" s="38" t="s">
        <v>77</v>
      </c>
      <c r="D57" s="19" t="s">
        <v>68</v>
      </c>
      <c r="E57" s="104" t="s">
        <v>15</v>
      </c>
      <c r="F57" s="43">
        <v>22</v>
      </c>
      <c r="G57" s="4" t="s">
        <v>66</v>
      </c>
      <c r="H57" s="43">
        <v>1.9</v>
      </c>
      <c r="I57" s="95">
        <f t="shared" si="1"/>
        <v>37.57</v>
      </c>
      <c r="J57" s="43">
        <v>34</v>
      </c>
      <c r="K57" s="35">
        <f t="shared" si="2"/>
        <v>1.9</v>
      </c>
      <c r="L57" s="75"/>
      <c r="M57" s="187"/>
      <c r="N57" s="189"/>
      <c r="O57" s="28"/>
      <c r="P57" s="15"/>
      <c r="Q57" s="30"/>
      <c r="R57" s="13"/>
      <c r="S57" s="13"/>
      <c r="T57" s="13"/>
      <c r="U57" s="13"/>
      <c r="V57" s="12"/>
      <c r="W57" s="12"/>
      <c r="X57" s="12"/>
      <c r="Y57" s="12"/>
      <c r="Z57" s="12"/>
    </row>
    <row r="58" spans="1:26" ht="15" customHeight="1" x14ac:dyDescent="0.3">
      <c r="A58" s="9">
        <v>11</v>
      </c>
      <c r="B58" s="129"/>
      <c r="C58" s="38" t="s">
        <v>77</v>
      </c>
      <c r="D58" s="19" t="s">
        <v>68</v>
      </c>
      <c r="E58" s="104" t="s">
        <v>15</v>
      </c>
      <c r="F58" s="43">
        <v>23</v>
      </c>
      <c r="G58" s="4" t="s">
        <v>140</v>
      </c>
      <c r="H58" s="43">
        <v>2.1</v>
      </c>
      <c r="I58" s="95">
        <f t="shared" si="1"/>
        <v>36.465000000000003</v>
      </c>
      <c r="J58" s="43">
        <v>33</v>
      </c>
      <c r="K58" s="35">
        <f t="shared" si="2"/>
        <v>2.1</v>
      </c>
      <c r="L58" s="75"/>
      <c r="M58" s="187"/>
      <c r="N58" s="189"/>
      <c r="O58" s="28"/>
      <c r="P58" s="15"/>
      <c r="Q58" s="30"/>
      <c r="R58" s="13"/>
      <c r="S58" s="13"/>
      <c r="T58" s="13"/>
      <c r="U58" s="13"/>
      <c r="V58" s="12"/>
      <c r="W58" s="12"/>
      <c r="X58" s="12"/>
      <c r="Y58" s="12"/>
      <c r="Z58" s="12"/>
    </row>
    <row r="59" spans="1:26" ht="15" customHeight="1" x14ac:dyDescent="0.3">
      <c r="A59" s="9">
        <v>12</v>
      </c>
      <c r="B59" s="129"/>
      <c r="C59" s="38" t="s">
        <v>77</v>
      </c>
      <c r="D59" s="19" t="s">
        <v>68</v>
      </c>
      <c r="E59" s="76" t="s">
        <v>139</v>
      </c>
      <c r="F59" s="43">
        <v>36</v>
      </c>
      <c r="G59" s="4" t="s">
        <v>67</v>
      </c>
      <c r="H59" s="43">
        <v>1.1000000000000001</v>
      </c>
      <c r="I59" s="95">
        <f t="shared" si="1"/>
        <v>14.365</v>
      </c>
      <c r="J59" s="43">
        <v>13</v>
      </c>
      <c r="K59" s="35">
        <f t="shared" si="2"/>
        <v>1.1000000000000001</v>
      </c>
      <c r="L59" s="75"/>
      <c r="M59" s="187"/>
      <c r="N59" s="189"/>
      <c r="O59" s="28"/>
      <c r="P59" s="15"/>
      <c r="Q59" s="30"/>
      <c r="R59" s="13"/>
      <c r="S59" s="13"/>
      <c r="T59" s="13"/>
      <c r="U59" s="13"/>
      <c r="V59" s="12"/>
      <c r="W59" s="12"/>
      <c r="X59" s="12"/>
      <c r="Y59" s="12"/>
      <c r="Z59" s="12"/>
    </row>
    <row r="60" spans="1:26" ht="15" customHeight="1" x14ac:dyDescent="0.3">
      <c r="A60" s="9">
        <v>13</v>
      </c>
      <c r="B60" s="129"/>
      <c r="C60" s="38" t="s">
        <v>77</v>
      </c>
      <c r="D60" s="19" t="s">
        <v>68</v>
      </c>
      <c r="E60" s="104" t="s">
        <v>139</v>
      </c>
      <c r="F60" s="43">
        <v>36</v>
      </c>
      <c r="G60" s="4" t="s">
        <v>88</v>
      </c>
      <c r="H60" s="35">
        <v>2</v>
      </c>
      <c r="I60" s="95">
        <f t="shared" si="1"/>
        <v>61.88</v>
      </c>
      <c r="J60" s="43">
        <v>56</v>
      </c>
      <c r="K60" s="35">
        <f t="shared" si="2"/>
        <v>2</v>
      </c>
      <c r="L60" s="75"/>
      <c r="M60" s="187"/>
      <c r="N60" s="189"/>
      <c r="O60" s="28"/>
      <c r="P60" s="15"/>
      <c r="Q60" s="30"/>
      <c r="R60" s="13"/>
      <c r="S60" s="13"/>
      <c r="T60" s="13"/>
      <c r="U60" s="13"/>
      <c r="V60" s="12"/>
      <c r="W60" s="12"/>
      <c r="X60" s="12"/>
      <c r="Y60" s="12"/>
      <c r="Z60" s="12"/>
    </row>
    <row r="61" spans="1:26" ht="26.4" customHeight="1" x14ac:dyDescent="0.3">
      <c r="A61" s="9">
        <v>14</v>
      </c>
      <c r="B61" s="99" t="s">
        <v>27</v>
      </c>
      <c r="C61" s="38" t="s">
        <v>92</v>
      </c>
      <c r="D61" s="19" t="s">
        <v>68</v>
      </c>
      <c r="E61" s="76" t="s">
        <v>14</v>
      </c>
      <c r="F61" s="43">
        <v>49</v>
      </c>
      <c r="G61" s="4" t="s">
        <v>74</v>
      </c>
      <c r="H61" s="35">
        <v>5.4</v>
      </c>
      <c r="I61" s="95">
        <f t="shared" si="1"/>
        <v>48.62</v>
      </c>
      <c r="J61" s="43">
        <v>44</v>
      </c>
      <c r="K61" s="35">
        <f t="shared" si="2"/>
        <v>5.4</v>
      </c>
      <c r="L61" s="75"/>
      <c r="M61" s="106" t="s">
        <v>143</v>
      </c>
      <c r="N61" s="115" t="s">
        <v>142</v>
      </c>
      <c r="O61" s="28"/>
      <c r="P61" s="15"/>
      <c r="Q61" s="30"/>
      <c r="R61" s="13"/>
      <c r="S61" s="13"/>
      <c r="T61" s="13"/>
      <c r="U61" s="13"/>
      <c r="V61" s="12"/>
      <c r="W61" s="12"/>
      <c r="X61" s="12"/>
      <c r="Y61" s="12"/>
      <c r="Z61" s="12"/>
    </row>
    <row r="62" spans="1:26" ht="15" customHeight="1" x14ac:dyDescent="0.3">
      <c r="A62" s="9">
        <v>15</v>
      </c>
      <c r="B62" s="185" t="s">
        <v>32</v>
      </c>
      <c r="C62" s="38" t="s">
        <v>77</v>
      </c>
      <c r="D62" s="19" t="s">
        <v>68</v>
      </c>
      <c r="E62" s="76" t="s">
        <v>14</v>
      </c>
      <c r="F62" s="43">
        <v>49</v>
      </c>
      <c r="G62" s="4" t="s">
        <v>40</v>
      </c>
      <c r="H62" s="43">
        <v>2</v>
      </c>
      <c r="I62" s="95">
        <f t="shared" si="1"/>
        <v>29.835000000000001</v>
      </c>
      <c r="J62" s="43">
        <v>27</v>
      </c>
      <c r="K62" s="35">
        <f t="shared" si="2"/>
        <v>2</v>
      </c>
      <c r="L62" s="75"/>
      <c r="M62" s="120" t="s">
        <v>144</v>
      </c>
      <c r="N62" s="171" t="s">
        <v>145</v>
      </c>
      <c r="O62" s="28"/>
      <c r="P62" s="15"/>
      <c r="Q62" s="30"/>
      <c r="R62" s="13"/>
      <c r="S62" s="13"/>
      <c r="T62" s="13"/>
      <c r="U62" s="13"/>
      <c r="V62" s="12"/>
      <c r="W62" s="12"/>
      <c r="X62" s="12"/>
      <c r="Y62" s="12"/>
      <c r="Z62" s="12"/>
    </row>
    <row r="63" spans="1:26" ht="15" customHeight="1" x14ac:dyDescent="0.3">
      <c r="A63" s="9">
        <v>16</v>
      </c>
      <c r="B63" s="185"/>
      <c r="C63" s="38" t="s">
        <v>77</v>
      </c>
      <c r="D63" s="19" t="s">
        <v>68</v>
      </c>
      <c r="E63" s="104" t="s">
        <v>14</v>
      </c>
      <c r="F63" s="43">
        <v>75</v>
      </c>
      <c r="G63" s="4" t="s">
        <v>29</v>
      </c>
      <c r="H63" s="43">
        <v>2.5</v>
      </c>
      <c r="I63" s="95">
        <f t="shared" si="1"/>
        <v>19.89</v>
      </c>
      <c r="J63" s="43">
        <v>18</v>
      </c>
      <c r="K63" s="35">
        <f t="shared" si="2"/>
        <v>2.5</v>
      </c>
      <c r="L63" s="101"/>
      <c r="M63" s="121"/>
      <c r="N63" s="186"/>
      <c r="O63" s="28"/>
      <c r="P63" s="15"/>
      <c r="Q63" s="30"/>
      <c r="R63" s="13"/>
      <c r="S63" s="13"/>
      <c r="T63" s="13"/>
      <c r="U63" s="13"/>
      <c r="V63" s="12"/>
      <c r="W63" s="12"/>
      <c r="X63" s="12"/>
      <c r="Y63" s="12"/>
      <c r="Z63" s="12"/>
    </row>
    <row r="64" spans="1:26" ht="15" customHeight="1" x14ac:dyDescent="0.3">
      <c r="A64" s="9">
        <v>17</v>
      </c>
      <c r="B64" s="185"/>
      <c r="C64" s="38" t="s">
        <v>77</v>
      </c>
      <c r="D64" s="19" t="s">
        <v>68</v>
      </c>
      <c r="E64" s="104" t="s">
        <v>14</v>
      </c>
      <c r="F64" s="43">
        <v>78</v>
      </c>
      <c r="G64" s="4" t="s">
        <v>107</v>
      </c>
      <c r="H64" s="43">
        <v>1.7</v>
      </c>
      <c r="I64" s="95">
        <f t="shared" si="1"/>
        <v>15.47</v>
      </c>
      <c r="J64" s="43">
        <v>14</v>
      </c>
      <c r="K64" s="35">
        <f t="shared" si="2"/>
        <v>1.7</v>
      </c>
      <c r="L64" s="101"/>
      <c r="M64" s="121"/>
      <c r="N64" s="186"/>
      <c r="O64" s="28"/>
      <c r="P64" s="15"/>
      <c r="Q64" s="30"/>
      <c r="R64" s="13"/>
      <c r="S64" s="13"/>
      <c r="T64" s="13"/>
      <c r="U64" s="13"/>
      <c r="V64" s="12"/>
      <c r="W64" s="12"/>
      <c r="X64" s="12"/>
      <c r="Y64" s="12"/>
      <c r="Z64" s="12"/>
    </row>
    <row r="65" spans="1:26" ht="15" customHeight="1" x14ac:dyDescent="0.3">
      <c r="A65" s="9">
        <v>18</v>
      </c>
      <c r="B65" s="185"/>
      <c r="C65" s="38" t="s">
        <v>77</v>
      </c>
      <c r="D65" s="19" t="s">
        <v>68</v>
      </c>
      <c r="E65" s="104" t="s">
        <v>14</v>
      </c>
      <c r="F65" s="43">
        <v>78</v>
      </c>
      <c r="G65" s="4" t="s">
        <v>47</v>
      </c>
      <c r="H65" s="43">
        <v>3.4</v>
      </c>
      <c r="I65" s="95">
        <f t="shared" si="1"/>
        <v>27.625</v>
      </c>
      <c r="J65" s="43">
        <v>25</v>
      </c>
      <c r="K65" s="35">
        <f t="shared" si="2"/>
        <v>3.4</v>
      </c>
      <c r="L65" s="101"/>
      <c r="M65" s="121"/>
      <c r="N65" s="186"/>
      <c r="O65" s="28"/>
      <c r="P65" s="15"/>
      <c r="Q65" s="30"/>
      <c r="R65" s="13"/>
      <c r="S65" s="13"/>
      <c r="T65" s="13"/>
      <c r="U65" s="13"/>
      <c r="V65" s="12"/>
      <c r="W65" s="12"/>
      <c r="X65" s="12"/>
      <c r="Y65" s="12"/>
      <c r="Z65" s="12"/>
    </row>
    <row r="66" spans="1:26" ht="15" customHeight="1" x14ac:dyDescent="0.3">
      <c r="A66" s="9">
        <v>19</v>
      </c>
      <c r="B66" s="185"/>
      <c r="C66" s="38" t="s">
        <v>77</v>
      </c>
      <c r="D66" s="19" t="s">
        <v>68</v>
      </c>
      <c r="E66" s="76" t="s">
        <v>14</v>
      </c>
      <c r="F66" s="43">
        <v>79</v>
      </c>
      <c r="G66" s="4" t="s">
        <v>44</v>
      </c>
      <c r="H66" s="35">
        <v>4</v>
      </c>
      <c r="I66" s="95">
        <f t="shared" si="1"/>
        <v>34.255000000000003</v>
      </c>
      <c r="J66" s="43">
        <v>31</v>
      </c>
      <c r="K66" s="35">
        <f t="shared" si="2"/>
        <v>4</v>
      </c>
      <c r="L66" s="75"/>
      <c r="M66" s="121"/>
      <c r="N66" s="186"/>
      <c r="O66" s="28"/>
      <c r="P66" s="15"/>
      <c r="Q66" s="30"/>
      <c r="R66" s="13"/>
      <c r="S66" s="13"/>
      <c r="T66" s="13"/>
      <c r="U66" s="13"/>
      <c r="V66" s="12"/>
      <c r="W66" s="12"/>
      <c r="X66" s="12"/>
      <c r="Y66" s="12"/>
      <c r="Z66" s="12"/>
    </row>
    <row r="67" spans="1:26" ht="15" customHeight="1" x14ac:dyDescent="0.3">
      <c r="A67" s="9">
        <v>20</v>
      </c>
      <c r="B67" s="192" t="s">
        <v>30</v>
      </c>
      <c r="C67" s="38" t="s">
        <v>77</v>
      </c>
      <c r="D67" s="19" t="s">
        <v>68</v>
      </c>
      <c r="E67" s="78" t="s">
        <v>14</v>
      </c>
      <c r="F67" s="43">
        <v>111</v>
      </c>
      <c r="G67" s="4" t="s">
        <v>72</v>
      </c>
      <c r="H67" s="35">
        <v>4.3</v>
      </c>
      <c r="I67" s="95">
        <f t="shared" si="1"/>
        <v>45.305</v>
      </c>
      <c r="J67" s="43">
        <v>41</v>
      </c>
      <c r="K67" s="35">
        <f t="shared" si="2"/>
        <v>4.3</v>
      </c>
      <c r="L67" s="77"/>
      <c r="M67" s="187" t="s">
        <v>146</v>
      </c>
      <c r="N67" s="190" t="s">
        <v>145</v>
      </c>
      <c r="O67" s="28"/>
      <c r="P67" s="15"/>
      <c r="Q67" s="30"/>
      <c r="R67" s="13"/>
      <c r="S67" s="13"/>
      <c r="T67" s="13"/>
      <c r="U67" s="13"/>
      <c r="V67" s="12"/>
      <c r="W67" s="12"/>
      <c r="X67" s="12"/>
      <c r="Y67" s="12"/>
      <c r="Z67" s="12"/>
    </row>
    <row r="68" spans="1:26" ht="15" customHeight="1" x14ac:dyDescent="0.3">
      <c r="A68" s="9">
        <v>21</v>
      </c>
      <c r="B68" s="192"/>
      <c r="C68" s="38" t="s">
        <v>77</v>
      </c>
      <c r="D68" s="19" t="s">
        <v>68</v>
      </c>
      <c r="E68" s="78" t="s">
        <v>14</v>
      </c>
      <c r="F68" s="43">
        <v>120</v>
      </c>
      <c r="G68" s="4" t="s">
        <v>50</v>
      </c>
      <c r="H68" s="35">
        <v>7.5</v>
      </c>
      <c r="I68" s="95">
        <f t="shared" si="1"/>
        <v>61.88</v>
      </c>
      <c r="J68" s="43">
        <v>56</v>
      </c>
      <c r="K68" s="35">
        <f t="shared" si="2"/>
        <v>7.5</v>
      </c>
      <c r="L68" s="77"/>
      <c r="M68" s="187"/>
      <c r="N68" s="189"/>
      <c r="O68" s="28"/>
      <c r="P68" s="15"/>
      <c r="Q68" s="30"/>
      <c r="R68" s="13"/>
      <c r="S68" s="13"/>
      <c r="T68" s="13"/>
      <c r="U68" s="13"/>
      <c r="V68" s="12"/>
      <c r="W68" s="12"/>
      <c r="X68" s="12"/>
      <c r="Y68" s="12"/>
      <c r="Z68" s="12"/>
    </row>
    <row r="69" spans="1:26" ht="15" customHeight="1" x14ac:dyDescent="0.3">
      <c r="A69" s="9">
        <v>22</v>
      </c>
      <c r="B69" s="183" t="s">
        <v>36</v>
      </c>
      <c r="C69" s="38" t="s">
        <v>77</v>
      </c>
      <c r="D69" s="19" t="s">
        <v>68</v>
      </c>
      <c r="E69" s="78" t="s">
        <v>14</v>
      </c>
      <c r="F69" s="43">
        <v>101</v>
      </c>
      <c r="G69" s="4" t="s">
        <v>65</v>
      </c>
      <c r="H69" s="35">
        <v>0.7</v>
      </c>
      <c r="I69" s="95">
        <f t="shared" si="1"/>
        <v>3.3149999999999999</v>
      </c>
      <c r="J69" s="43">
        <v>3</v>
      </c>
      <c r="K69" s="35">
        <f t="shared" si="2"/>
        <v>0.7</v>
      </c>
      <c r="L69" s="77"/>
      <c r="M69" s="187" t="s">
        <v>147</v>
      </c>
      <c r="N69" s="190" t="s">
        <v>145</v>
      </c>
      <c r="O69" s="28"/>
      <c r="P69" s="15"/>
      <c r="Q69" s="30"/>
      <c r="R69" s="13"/>
      <c r="S69" s="13"/>
      <c r="T69" s="13"/>
      <c r="U69" s="13"/>
      <c r="V69" s="12"/>
      <c r="W69" s="12"/>
      <c r="X69" s="12"/>
      <c r="Y69" s="12"/>
      <c r="Z69" s="12"/>
    </row>
    <row r="70" spans="1:26" ht="15" customHeight="1" x14ac:dyDescent="0.3">
      <c r="A70" s="9">
        <v>23</v>
      </c>
      <c r="B70" s="184"/>
      <c r="C70" s="38" t="s">
        <v>77</v>
      </c>
      <c r="D70" s="19" t="s">
        <v>68</v>
      </c>
      <c r="E70" s="104" t="s">
        <v>14</v>
      </c>
      <c r="F70" s="43">
        <v>101</v>
      </c>
      <c r="G70" s="4" t="s">
        <v>29</v>
      </c>
      <c r="H70" s="35">
        <v>1.6</v>
      </c>
      <c r="I70" s="95">
        <f t="shared" si="1"/>
        <v>8.84</v>
      </c>
      <c r="J70" s="43">
        <v>8</v>
      </c>
      <c r="K70" s="35">
        <f t="shared" si="2"/>
        <v>1.6</v>
      </c>
      <c r="L70" s="101"/>
      <c r="M70" s="187"/>
      <c r="N70" s="190"/>
      <c r="O70" s="28"/>
      <c r="P70" s="15"/>
      <c r="Q70" s="30"/>
      <c r="R70" s="13"/>
      <c r="S70" s="13"/>
      <c r="T70" s="13"/>
      <c r="U70" s="13"/>
      <c r="V70" s="12"/>
      <c r="W70" s="12"/>
      <c r="X70" s="12"/>
      <c r="Y70" s="12"/>
      <c r="Z70" s="12"/>
    </row>
    <row r="71" spans="1:26" ht="15" customHeight="1" x14ac:dyDescent="0.3">
      <c r="A71" s="9">
        <v>24</v>
      </c>
      <c r="B71" s="184"/>
      <c r="C71" s="38" t="s">
        <v>77</v>
      </c>
      <c r="D71" s="19" t="s">
        <v>68</v>
      </c>
      <c r="E71" s="104" t="s">
        <v>14</v>
      </c>
      <c r="F71" s="43">
        <v>101</v>
      </c>
      <c r="G71" s="4" t="s">
        <v>31</v>
      </c>
      <c r="H71" s="35">
        <v>1.1000000000000001</v>
      </c>
      <c r="I71" s="95">
        <f t="shared" si="1"/>
        <v>5.5250000000000004</v>
      </c>
      <c r="J71" s="43">
        <v>5</v>
      </c>
      <c r="K71" s="35">
        <f t="shared" si="2"/>
        <v>1.1000000000000001</v>
      </c>
      <c r="L71" s="101"/>
      <c r="M71" s="187"/>
      <c r="N71" s="190"/>
      <c r="O71" s="28"/>
      <c r="P71" s="15"/>
      <c r="Q71" s="30"/>
      <c r="R71" s="13"/>
      <c r="S71" s="13"/>
      <c r="T71" s="13"/>
      <c r="U71" s="13"/>
      <c r="V71" s="12"/>
      <c r="W71" s="12"/>
      <c r="X71" s="12"/>
      <c r="Y71" s="12"/>
      <c r="Z71" s="12"/>
    </row>
    <row r="72" spans="1:26" ht="15" customHeight="1" x14ac:dyDescent="0.3">
      <c r="A72" s="9">
        <v>25</v>
      </c>
      <c r="B72" s="184"/>
      <c r="C72" s="38" t="s">
        <v>77</v>
      </c>
      <c r="D72" s="19" t="s">
        <v>68</v>
      </c>
      <c r="E72" s="104" t="s">
        <v>14</v>
      </c>
      <c r="F72" s="43">
        <v>114</v>
      </c>
      <c r="G72" s="4" t="s">
        <v>28</v>
      </c>
      <c r="H72" s="35">
        <v>4.2</v>
      </c>
      <c r="I72" s="95">
        <f t="shared" si="1"/>
        <v>23.204999999999998</v>
      </c>
      <c r="J72" s="43">
        <v>21</v>
      </c>
      <c r="K72" s="35">
        <f t="shared" si="2"/>
        <v>4.2</v>
      </c>
      <c r="L72" s="101"/>
      <c r="M72" s="187"/>
      <c r="N72" s="190"/>
      <c r="O72" s="28"/>
      <c r="P72" s="15"/>
      <c r="Q72" s="30"/>
      <c r="R72" s="13"/>
      <c r="S72" s="13"/>
      <c r="T72" s="13"/>
      <c r="U72" s="13"/>
      <c r="V72" s="12"/>
      <c r="W72" s="12"/>
      <c r="X72" s="12"/>
      <c r="Y72" s="12"/>
      <c r="Z72" s="12"/>
    </row>
    <row r="73" spans="1:26" ht="15" customHeight="1" x14ac:dyDescent="0.3">
      <c r="A73" s="9">
        <v>26</v>
      </c>
      <c r="B73" s="184"/>
      <c r="C73" s="38" t="s">
        <v>77</v>
      </c>
      <c r="D73" s="19" t="s">
        <v>68</v>
      </c>
      <c r="E73" s="104" t="s">
        <v>14</v>
      </c>
      <c r="F73" s="43">
        <v>114</v>
      </c>
      <c r="G73" s="4" t="s">
        <v>54</v>
      </c>
      <c r="H73" s="35">
        <v>3.6</v>
      </c>
      <c r="I73" s="95">
        <v>32</v>
      </c>
      <c r="J73" s="43">
        <v>1</v>
      </c>
      <c r="K73" s="35">
        <f t="shared" si="2"/>
        <v>3.6</v>
      </c>
      <c r="L73" s="101"/>
      <c r="M73" s="187"/>
      <c r="N73" s="190"/>
      <c r="O73" s="28"/>
      <c r="P73" s="15"/>
      <c r="Q73" s="30"/>
      <c r="R73" s="13"/>
      <c r="S73" s="13"/>
      <c r="T73" s="13"/>
      <c r="U73" s="13"/>
      <c r="V73" s="12"/>
      <c r="W73" s="12"/>
      <c r="X73" s="12"/>
      <c r="Y73" s="12"/>
      <c r="Z73" s="12"/>
    </row>
    <row r="74" spans="1:26" ht="15" customHeight="1" x14ac:dyDescent="0.3">
      <c r="A74" s="9">
        <v>27</v>
      </c>
      <c r="B74" s="184"/>
      <c r="C74" s="38" t="s">
        <v>42</v>
      </c>
      <c r="D74" s="19" t="s">
        <v>68</v>
      </c>
      <c r="E74" s="104" t="s">
        <v>14</v>
      </c>
      <c r="F74" s="43">
        <v>121</v>
      </c>
      <c r="G74" s="4" t="s">
        <v>57</v>
      </c>
      <c r="H74" s="35">
        <v>3</v>
      </c>
      <c r="I74" s="95">
        <f t="shared" si="1"/>
        <v>16.574999999999999</v>
      </c>
      <c r="J74" s="43">
        <v>15</v>
      </c>
      <c r="K74" s="35">
        <f t="shared" si="2"/>
        <v>3</v>
      </c>
      <c r="L74" s="101"/>
      <c r="M74" s="187"/>
      <c r="N74" s="190"/>
      <c r="O74" s="28"/>
      <c r="P74" s="15"/>
      <c r="Q74" s="30"/>
      <c r="R74" s="13"/>
      <c r="S74" s="13"/>
      <c r="T74" s="13"/>
      <c r="U74" s="13"/>
      <c r="V74" s="12"/>
      <c r="W74" s="12"/>
      <c r="X74" s="12"/>
      <c r="Y74" s="12"/>
      <c r="Z74" s="12"/>
    </row>
    <row r="75" spans="1:26" ht="15" customHeight="1" x14ac:dyDescent="0.3">
      <c r="A75" s="9">
        <v>28</v>
      </c>
      <c r="B75" s="184"/>
      <c r="C75" s="38" t="s">
        <v>77</v>
      </c>
      <c r="D75" s="19" t="s">
        <v>68</v>
      </c>
      <c r="E75" s="104" t="s">
        <v>14</v>
      </c>
      <c r="F75" s="43">
        <v>122</v>
      </c>
      <c r="G75" s="4" t="s">
        <v>25</v>
      </c>
      <c r="H75" s="35">
        <v>1.6</v>
      </c>
      <c r="I75" s="95">
        <f t="shared" si="1"/>
        <v>3.3149999999999999</v>
      </c>
      <c r="J75" s="43">
        <v>3</v>
      </c>
      <c r="K75" s="35">
        <f t="shared" si="2"/>
        <v>1.6</v>
      </c>
      <c r="L75" s="101"/>
      <c r="M75" s="187"/>
      <c r="N75" s="190"/>
      <c r="O75" s="28"/>
      <c r="P75" s="15"/>
      <c r="Q75" s="30"/>
      <c r="R75" s="13"/>
      <c r="S75" s="13"/>
      <c r="T75" s="13"/>
      <c r="U75" s="13"/>
      <c r="V75" s="12"/>
      <c r="W75" s="12"/>
      <c r="X75" s="12"/>
      <c r="Y75" s="12"/>
      <c r="Z75" s="12"/>
    </row>
    <row r="76" spans="1:26" ht="15" customHeight="1" x14ac:dyDescent="0.3">
      <c r="A76" s="9">
        <v>29</v>
      </c>
      <c r="B76" s="184"/>
      <c r="C76" s="38" t="s">
        <v>42</v>
      </c>
      <c r="D76" s="19" t="s">
        <v>68</v>
      </c>
      <c r="E76" s="78" t="s">
        <v>14</v>
      </c>
      <c r="F76" s="43">
        <v>134</v>
      </c>
      <c r="G76" s="4" t="s">
        <v>31</v>
      </c>
      <c r="H76" s="35">
        <v>1.4</v>
      </c>
      <c r="I76" s="95">
        <f t="shared" si="1"/>
        <v>3.3149999999999999</v>
      </c>
      <c r="J76" s="43">
        <v>3</v>
      </c>
      <c r="K76" s="35">
        <f t="shared" si="2"/>
        <v>1.4</v>
      </c>
      <c r="L76" s="77"/>
      <c r="M76" s="187"/>
      <c r="N76" s="190"/>
      <c r="O76" s="28"/>
      <c r="P76" s="15"/>
      <c r="Q76" s="30"/>
      <c r="R76" s="13"/>
      <c r="S76" s="13"/>
      <c r="T76" s="13"/>
      <c r="U76" s="13"/>
      <c r="V76" s="12"/>
      <c r="W76" s="12"/>
      <c r="X76" s="12"/>
      <c r="Y76" s="12"/>
      <c r="Z76" s="12"/>
    </row>
    <row r="77" spans="1:26" ht="15" customHeight="1" x14ac:dyDescent="0.3">
      <c r="A77" s="9">
        <v>30</v>
      </c>
      <c r="B77" s="191"/>
      <c r="C77" s="38" t="s">
        <v>42</v>
      </c>
      <c r="D77" s="19" t="s">
        <v>68</v>
      </c>
      <c r="E77" s="78" t="s">
        <v>14</v>
      </c>
      <c r="F77" s="43">
        <v>134</v>
      </c>
      <c r="G77" s="4" t="s">
        <v>58</v>
      </c>
      <c r="H77" s="35">
        <v>1.1000000000000001</v>
      </c>
      <c r="I77" s="95">
        <f t="shared" si="1"/>
        <v>13.26</v>
      </c>
      <c r="J77" s="43">
        <v>12</v>
      </c>
      <c r="K77" s="35">
        <f t="shared" si="2"/>
        <v>1.1000000000000001</v>
      </c>
      <c r="L77" s="77"/>
      <c r="M77" s="187"/>
      <c r="N77" s="190"/>
      <c r="O77" s="28"/>
      <c r="P77" s="15"/>
      <c r="Q77" s="30"/>
      <c r="R77" s="13"/>
      <c r="S77" s="13"/>
      <c r="T77" s="13"/>
      <c r="U77" s="13"/>
      <c r="V77" s="12"/>
      <c r="W77" s="12"/>
      <c r="X77" s="12"/>
      <c r="Y77" s="12"/>
      <c r="Z77" s="12"/>
    </row>
    <row r="78" spans="1:26" ht="15" customHeight="1" x14ac:dyDescent="0.3">
      <c r="A78" s="9">
        <v>31</v>
      </c>
      <c r="B78" s="183" t="s">
        <v>30</v>
      </c>
      <c r="C78" s="38" t="s">
        <v>77</v>
      </c>
      <c r="D78" s="19" t="s">
        <v>68</v>
      </c>
      <c r="E78" s="78" t="s">
        <v>14</v>
      </c>
      <c r="F78" s="43">
        <v>22</v>
      </c>
      <c r="G78" s="4" t="s">
        <v>51</v>
      </c>
      <c r="H78" s="35">
        <v>1</v>
      </c>
      <c r="I78" s="95">
        <f t="shared" si="1"/>
        <v>9.9450000000000003</v>
      </c>
      <c r="J78" s="43">
        <v>9</v>
      </c>
      <c r="K78" s="35">
        <f t="shared" si="2"/>
        <v>1</v>
      </c>
      <c r="L78" s="77"/>
      <c r="M78" s="120" t="s">
        <v>148</v>
      </c>
      <c r="N78" s="171" t="s">
        <v>149</v>
      </c>
      <c r="O78" s="28"/>
      <c r="P78" s="15"/>
      <c r="Q78" s="30"/>
      <c r="R78" s="13"/>
      <c r="S78" s="13"/>
      <c r="T78" s="13"/>
      <c r="U78" s="13"/>
      <c r="V78" s="12"/>
      <c r="W78" s="12"/>
      <c r="X78" s="12"/>
      <c r="Y78" s="12"/>
      <c r="Z78" s="12"/>
    </row>
    <row r="79" spans="1:26" ht="15" customHeight="1" x14ac:dyDescent="0.3">
      <c r="A79" s="9">
        <v>32</v>
      </c>
      <c r="B79" s="184"/>
      <c r="C79" s="38" t="s">
        <v>77</v>
      </c>
      <c r="D79" s="19" t="s">
        <v>68</v>
      </c>
      <c r="E79" s="104" t="s">
        <v>14</v>
      </c>
      <c r="F79" s="43">
        <v>22</v>
      </c>
      <c r="G79" s="4" t="s">
        <v>58</v>
      </c>
      <c r="H79" s="35">
        <v>3.1</v>
      </c>
      <c r="I79" s="95">
        <f t="shared" si="1"/>
        <v>68.510000000000005</v>
      </c>
      <c r="J79" s="43">
        <v>62</v>
      </c>
      <c r="K79" s="35">
        <f t="shared" si="2"/>
        <v>3.1</v>
      </c>
      <c r="L79" s="101"/>
      <c r="M79" s="121"/>
      <c r="N79" s="124"/>
      <c r="O79" s="28"/>
      <c r="P79" s="15"/>
      <c r="Q79" s="30"/>
      <c r="R79" s="13"/>
      <c r="S79" s="13"/>
      <c r="T79" s="13"/>
      <c r="U79" s="13"/>
      <c r="V79" s="12"/>
      <c r="W79" s="12"/>
      <c r="X79" s="12"/>
      <c r="Y79" s="12"/>
      <c r="Z79" s="12"/>
    </row>
    <row r="80" spans="1:26" ht="15" customHeight="1" x14ac:dyDescent="0.3">
      <c r="A80" s="9">
        <v>33</v>
      </c>
      <c r="B80" s="184"/>
      <c r="C80" s="38" t="s">
        <v>77</v>
      </c>
      <c r="D80" s="19" t="s">
        <v>68</v>
      </c>
      <c r="E80" s="104" t="s">
        <v>14</v>
      </c>
      <c r="F80" s="43">
        <v>24</v>
      </c>
      <c r="G80" s="4" t="s">
        <v>51</v>
      </c>
      <c r="H80" s="35">
        <v>3.8</v>
      </c>
      <c r="I80" s="95">
        <f t="shared" si="1"/>
        <v>32.045000000000002</v>
      </c>
      <c r="J80" s="43">
        <v>29</v>
      </c>
      <c r="K80" s="35">
        <f t="shared" si="2"/>
        <v>3.8</v>
      </c>
      <c r="L80" s="101"/>
      <c r="M80" s="121"/>
      <c r="N80" s="124"/>
      <c r="O80" s="28"/>
      <c r="P80" s="15"/>
      <c r="Q80" s="30"/>
      <c r="R80" s="13"/>
      <c r="S80" s="13"/>
      <c r="T80" s="13"/>
      <c r="U80" s="13"/>
      <c r="V80" s="12"/>
      <c r="W80" s="12"/>
      <c r="X80" s="12"/>
      <c r="Y80" s="12"/>
      <c r="Z80" s="12"/>
    </row>
    <row r="81" spans="1:26" ht="15" customHeight="1" x14ac:dyDescent="0.3">
      <c r="A81" s="9">
        <v>34</v>
      </c>
      <c r="B81" s="184"/>
      <c r="C81" s="38" t="s">
        <v>77</v>
      </c>
      <c r="D81" s="19" t="s">
        <v>68</v>
      </c>
      <c r="E81" s="78" t="s">
        <v>14</v>
      </c>
      <c r="F81" s="43">
        <v>56</v>
      </c>
      <c r="G81" s="4" t="s">
        <v>50</v>
      </c>
      <c r="H81" s="35">
        <v>1.6</v>
      </c>
      <c r="I81" s="95">
        <f t="shared" si="1"/>
        <v>7.7350000000000003</v>
      </c>
      <c r="J81" s="43">
        <v>7</v>
      </c>
      <c r="K81" s="35">
        <f t="shared" si="2"/>
        <v>1.6</v>
      </c>
      <c r="L81" s="77"/>
      <c r="M81" s="121"/>
      <c r="N81" s="124"/>
      <c r="O81" s="28"/>
      <c r="P81" s="15"/>
      <c r="Q81" s="30"/>
      <c r="R81" s="13"/>
      <c r="S81" s="13"/>
      <c r="T81" s="13"/>
      <c r="U81" s="13"/>
      <c r="V81" s="12"/>
      <c r="W81" s="12"/>
      <c r="X81" s="12"/>
      <c r="Y81" s="12"/>
      <c r="Z81" s="12"/>
    </row>
    <row r="82" spans="1:26" ht="15" customHeight="1" x14ac:dyDescent="0.3">
      <c r="A82" s="9">
        <v>35</v>
      </c>
      <c r="B82" s="184"/>
      <c r="C82" s="38" t="s">
        <v>77</v>
      </c>
      <c r="D82" s="19" t="s">
        <v>68</v>
      </c>
      <c r="E82" s="78" t="s">
        <v>14</v>
      </c>
      <c r="F82" s="43">
        <v>78</v>
      </c>
      <c r="G82" s="4" t="s">
        <v>29</v>
      </c>
      <c r="H82" s="35">
        <v>3.6</v>
      </c>
      <c r="I82" s="95">
        <f t="shared" si="1"/>
        <v>20.995000000000001</v>
      </c>
      <c r="J82" s="43">
        <v>19</v>
      </c>
      <c r="K82" s="35">
        <f t="shared" si="2"/>
        <v>3.6</v>
      </c>
      <c r="L82" s="77"/>
      <c r="M82" s="121"/>
      <c r="N82" s="124"/>
      <c r="O82" s="28"/>
      <c r="P82" s="15"/>
      <c r="Q82" s="30"/>
      <c r="R82" s="13"/>
      <c r="S82" s="13"/>
      <c r="T82" s="13"/>
      <c r="U82" s="13"/>
      <c r="V82" s="12"/>
      <c r="W82" s="12"/>
      <c r="X82" s="12"/>
      <c r="Y82" s="12"/>
      <c r="Z82" s="12"/>
    </row>
    <row r="83" spans="1:26" ht="15" customHeight="1" x14ac:dyDescent="0.3">
      <c r="A83" s="9">
        <v>36</v>
      </c>
      <c r="B83" s="191"/>
      <c r="C83" s="38" t="s">
        <v>77</v>
      </c>
      <c r="D83" s="19" t="s">
        <v>68</v>
      </c>
      <c r="E83" s="78" t="s">
        <v>14</v>
      </c>
      <c r="F83" s="43">
        <v>80</v>
      </c>
      <c r="G83" s="4" t="s">
        <v>50</v>
      </c>
      <c r="H83" s="35">
        <v>1</v>
      </c>
      <c r="I83" s="95">
        <f t="shared" si="1"/>
        <v>9.9450000000000003</v>
      </c>
      <c r="J83" s="43">
        <v>9</v>
      </c>
      <c r="K83" s="35">
        <f t="shared" si="2"/>
        <v>1</v>
      </c>
      <c r="L83" s="77"/>
      <c r="M83" s="122"/>
      <c r="N83" s="125"/>
      <c r="O83" s="28"/>
      <c r="P83" s="15"/>
      <c r="Q83" s="30"/>
      <c r="R83" s="13"/>
      <c r="S83" s="13"/>
      <c r="T83" s="13"/>
      <c r="U83" s="13"/>
      <c r="V83" s="12"/>
      <c r="W83" s="12"/>
      <c r="X83" s="12"/>
      <c r="Y83" s="12"/>
      <c r="Z83" s="12"/>
    </row>
    <row r="84" spans="1:26" ht="26.4" customHeight="1" x14ac:dyDescent="0.3">
      <c r="A84" s="9">
        <v>37</v>
      </c>
      <c r="B84" s="98" t="s">
        <v>37</v>
      </c>
      <c r="C84" s="38" t="s">
        <v>77</v>
      </c>
      <c r="D84" s="19" t="s">
        <v>71</v>
      </c>
      <c r="E84" s="78" t="s">
        <v>14</v>
      </c>
      <c r="F84" s="43">
        <v>88</v>
      </c>
      <c r="G84" s="4" t="s">
        <v>29</v>
      </c>
      <c r="H84" s="35">
        <v>12.4</v>
      </c>
      <c r="I84" s="95">
        <f t="shared" si="1"/>
        <v>132.6</v>
      </c>
      <c r="J84" s="43">
        <v>120</v>
      </c>
      <c r="K84" s="35">
        <f t="shared" si="2"/>
        <v>12.4</v>
      </c>
      <c r="L84" s="77"/>
      <c r="M84" s="96" t="s">
        <v>150</v>
      </c>
      <c r="N84" s="116" t="s">
        <v>138</v>
      </c>
      <c r="O84" s="28"/>
      <c r="P84" s="15"/>
      <c r="Q84" s="30"/>
      <c r="R84" s="13"/>
      <c r="S84" s="13"/>
      <c r="T84" s="13"/>
      <c r="U84" s="13"/>
      <c r="V84" s="12"/>
      <c r="W84" s="12"/>
      <c r="X84" s="12"/>
      <c r="Y84" s="12"/>
      <c r="Z84" s="12"/>
    </row>
    <row r="85" spans="1:26" ht="26.4" customHeight="1" x14ac:dyDescent="0.3">
      <c r="A85" s="9">
        <v>38</v>
      </c>
      <c r="B85" s="100" t="s">
        <v>16</v>
      </c>
      <c r="C85" s="38" t="s">
        <v>77</v>
      </c>
      <c r="D85" s="19" t="s">
        <v>71</v>
      </c>
      <c r="E85" s="104" t="s">
        <v>15</v>
      </c>
      <c r="F85" s="43">
        <v>44</v>
      </c>
      <c r="G85" s="4" t="s">
        <v>56</v>
      </c>
      <c r="H85" s="35">
        <v>5.9</v>
      </c>
      <c r="I85" s="95">
        <f t="shared" si="1"/>
        <v>120.44499999999999</v>
      </c>
      <c r="J85" s="43">
        <v>109</v>
      </c>
      <c r="K85" s="35">
        <f t="shared" si="2"/>
        <v>5.9</v>
      </c>
      <c r="L85" s="77"/>
      <c r="M85" s="96" t="s">
        <v>151</v>
      </c>
      <c r="N85" s="116" t="s">
        <v>142</v>
      </c>
      <c r="O85" s="28"/>
      <c r="P85" s="15"/>
      <c r="Q85" s="30"/>
      <c r="R85" s="13"/>
      <c r="S85" s="13"/>
      <c r="T85" s="13"/>
      <c r="U85" s="13"/>
      <c r="V85" s="12"/>
      <c r="W85" s="12"/>
      <c r="X85" s="12"/>
      <c r="Y85" s="12"/>
      <c r="Z85" s="12"/>
    </row>
    <row r="86" spans="1:26" ht="15" customHeight="1" x14ac:dyDescent="0.3">
      <c r="A86" s="9">
        <v>39</v>
      </c>
      <c r="B86" s="132" t="s">
        <v>27</v>
      </c>
      <c r="C86" s="118" t="s">
        <v>92</v>
      </c>
      <c r="D86" s="19" t="s">
        <v>71</v>
      </c>
      <c r="E86" s="78" t="s">
        <v>14</v>
      </c>
      <c r="F86" s="43">
        <v>20</v>
      </c>
      <c r="G86" s="4" t="s">
        <v>53</v>
      </c>
      <c r="H86" s="35">
        <v>2</v>
      </c>
      <c r="I86" s="95">
        <f t="shared" si="1"/>
        <v>82.875</v>
      </c>
      <c r="J86" s="43">
        <v>75</v>
      </c>
      <c r="K86" s="35">
        <f t="shared" si="2"/>
        <v>2</v>
      </c>
      <c r="L86" s="77"/>
      <c r="M86" s="120" t="s">
        <v>152</v>
      </c>
      <c r="N86" s="123" t="s">
        <v>142</v>
      </c>
      <c r="O86" s="28"/>
      <c r="P86" s="15"/>
      <c r="Q86" s="30"/>
      <c r="R86" s="13"/>
      <c r="S86" s="13"/>
      <c r="T86" s="13"/>
      <c r="U86" s="13"/>
      <c r="V86" s="12"/>
      <c r="W86" s="12"/>
      <c r="X86" s="12"/>
      <c r="Y86" s="12"/>
      <c r="Z86" s="12"/>
    </row>
    <row r="87" spans="1:26" ht="15" customHeight="1" x14ac:dyDescent="0.3">
      <c r="A87" s="9">
        <v>40</v>
      </c>
      <c r="B87" s="134"/>
      <c r="C87" s="119"/>
      <c r="D87" s="19" t="s">
        <v>71</v>
      </c>
      <c r="E87" s="78" t="s">
        <v>14</v>
      </c>
      <c r="F87" s="43">
        <v>33</v>
      </c>
      <c r="G87" s="4" t="s">
        <v>72</v>
      </c>
      <c r="H87" s="35">
        <v>3.7</v>
      </c>
      <c r="I87" s="95">
        <f t="shared" si="1"/>
        <v>167.96</v>
      </c>
      <c r="J87" s="43">
        <v>152</v>
      </c>
      <c r="K87" s="35">
        <f t="shared" si="2"/>
        <v>3.7</v>
      </c>
      <c r="L87" s="77"/>
      <c r="M87" s="121"/>
      <c r="N87" s="124"/>
      <c r="O87" s="28"/>
      <c r="P87" s="15"/>
      <c r="Q87" s="30"/>
      <c r="R87" s="13"/>
      <c r="S87" s="13"/>
      <c r="T87" s="13"/>
      <c r="U87" s="13"/>
      <c r="V87" s="12"/>
      <c r="W87" s="12"/>
      <c r="X87" s="12"/>
      <c r="Y87" s="12"/>
      <c r="Z87" s="12"/>
    </row>
    <row r="88" spans="1:26" ht="26.4" customHeight="1" x14ac:dyDescent="0.3">
      <c r="A88" s="9">
        <v>41</v>
      </c>
      <c r="B88" s="102" t="s">
        <v>36</v>
      </c>
      <c r="C88" s="38" t="s">
        <v>77</v>
      </c>
      <c r="D88" s="19" t="s">
        <v>71</v>
      </c>
      <c r="E88" s="92" t="s">
        <v>14</v>
      </c>
      <c r="F88" s="43">
        <v>123</v>
      </c>
      <c r="G88" s="4" t="s">
        <v>55</v>
      </c>
      <c r="H88" s="35">
        <v>10.7</v>
      </c>
      <c r="I88" s="95">
        <f t="shared" si="1"/>
        <v>281.77499999999998</v>
      </c>
      <c r="J88" s="43">
        <v>255</v>
      </c>
      <c r="K88" s="35">
        <f t="shared" si="2"/>
        <v>10.7</v>
      </c>
      <c r="L88" s="91"/>
      <c r="M88" s="96" t="s">
        <v>153</v>
      </c>
      <c r="N88" s="117" t="s">
        <v>145</v>
      </c>
      <c r="O88" s="28"/>
      <c r="P88" s="15"/>
      <c r="Q88" s="30"/>
      <c r="R88" s="13"/>
      <c r="S88" s="13"/>
      <c r="T88" s="13"/>
      <c r="U88" s="13"/>
      <c r="V88" s="12"/>
      <c r="W88" s="12"/>
      <c r="X88" s="12"/>
      <c r="Y88" s="12"/>
      <c r="Z88" s="12"/>
    </row>
    <row r="89" spans="1:26" ht="14.4" customHeight="1" x14ac:dyDescent="0.3">
      <c r="A89" s="9">
        <v>42</v>
      </c>
      <c r="B89" s="126" t="s">
        <v>35</v>
      </c>
      <c r="C89" s="38" t="s">
        <v>77</v>
      </c>
      <c r="D89" s="19" t="s">
        <v>71</v>
      </c>
      <c r="E89" s="94" t="s">
        <v>14</v>
      </c>
      <c r="F89" s="43">
        <v>18</v>
      </c>
      <c r="G89" s="4" t="s">
        <v>58</v>
      </c>
      <c r="H89" s="35">
        <v>4.2</v>
      </c>
      <c r="I89" s="95">
        <f t="shared" si="1"/>
        <v>142.54499999999999</v>
      </c>
      <c r="J89" s="43">
        <v>129</v>
      </c>
      <c r="K89" s="35">
        <f t="shared" si="2"/>
        <v>4.2</v>
      </c>
      <c r="L89" s="93"/>
      <c r="M89" s="120" t="s">
        <v>154</v>
      </c>
      <c r="N89" s="123" t="s">
        <v>145</v>
      </c>
      <c r="O89" s="28"/>
      <c r="P89" s="15"/>
      <c r="Q89" s="30"/>
      <c r="R89" s="13"/>
      <c r="S89" s="13"/>
      <c r="T89" s="13"/>
      <c r="U89" s="13"/>
      <c r="V89" s="12"/>
      <c r="W89" s="12"/>
      <c r="X89" s="12"/>
      <c r="Y89" s="12"/>
      <c r="Z89" s="12"/>
    </row>
    <row r="90" spans="1:26" ht="14.4" customHeight="1" x14ac:dyDescent="0.3">
      <c r="A90" s="9">
        <v>43</v>
      </c>
      <c r="B90" s="127"/>
      <c r="C90" s="38" t="s">
        <v>77</v>
      </c>
      <c r="D90" s="19" t="s">
        <v>71</v>
      </c>
      <c r="E90" s="104" t="s">
        <v>14</v>
      </c>
      <c r="F90" s="43">
        <v>66</v>
      </c>
      <c r="G90" s="4" t="s">
        <v>40</v>
      </c>
      <c r="H90" s="35">
        <v>6</v>
      </c>
      <c r="I90" s="95">
        <f t="shared" ref="I90:I91" si="3">J90*110.5/100</f>
        <v>160.22499999999999</v>
      </c>
      <c r="J90" s="43">
        <v>145</v>
      </c>
      <c r="K90" s="35">
        <f t="shared" ref="K90:K91" si="4">H90</f>
        <v>6</v>
      </c>
      <c r="L90" s="101"/>
      <c r="M90" s="121"/>
      <c r="N90" s="124"/>
      <c r="O90" s="28"/>
      <c r="P90" s="15"/>
      <c r="Q90" s="30"/>
      <c r="R90" s="13"/>
      <c r="S90" s="13"/>
      <c r="T90" s="13"/>
      <c r="U90" s="13"/>
      <c r="V90" s="12"/>
      <c r="W90" s="12"/>
      <c r="X90" s="12"/>
      <c r="Y90" s="12"/>
      <c r="Z90" s="12"/>
    </row>
    <row r="91" spans="1:26" ht="14.4" customHeight="1" x14ac:dyDescent="0.3">
      <c r="A91" s="9">
        <v>44</v>
      </c>
      <c r="B91" s="128"/>
      <c r="C91" s="38" t="s">
        <v>77</v>
      </c>
      <c r="D91" s="19" t="s">
        <v>71</v>
      </c>
      <c r="E91" s="104" t="s">
        <v>14</v>
      </c>
      <c r="F91" s="43">
        <v>90</v>
      </c>
      <c r="G91" s="4" t="s">
        <v>66</v>
      </c>
      <c r="H91" s="35">
        <v>14</v>
      </c>
      <c r="I91" s="95">
        <f t="shared" si="3"/>
        <v>170.17</v>
      </c>
      <c r="J91" s="43">
        <v>154</v>
      </c>
      <c r="K91" s="35">
        <f t="shared" si="4"/>
        <v>14</v>
      </c>
      <c r="L91" s="101"/>
      <c r="M91" s="122"/>
      <c r="N91" s="125"/>
      <c r="O91" s="28"/>
      <c r="P91" s="15"/>
      <c r="Q91" s="30"/>
      <c r="R91" s="13"/>
      <c r="S91" s="13"/>
      <c r="T91" s="13"/>
      <c r="U91" s="13"/>
      <c r="V91" s="12"/>
      <c r="W91" s="12"/>
      <c r="X91" s="12"/>
      <c r="Y91" s="12"/>
      <c r="Z91" s="12"/>
    </row>
    <row r="92" spans="1:26" x14ac:dyDescent="0.3">
      <c r="A92" s="9">
        <v>45</v>
      </c>
      <c r="B92" s="132" t="s">
        <v>32</v>
      </c>
      <c r="C92" s="38" t="s">
        <v>77</v>
      </c>
      <c r="D92" s="19" t="s">
        <v>71</v>
      </c>
      <c r="E92" s="62" t="s">
        <v>14</v>
      </c>
      <c r="F92" s="43">
        <v>30</v>
      </c>
      <c r="G92" s="4" t="s">
        <v>25</v>
      </c>
      <c r="H92" s="35">
        <v>0.9</v>
      </c>
      <c r="I92" s="95">
        <f t="shared" si="1"/>
        <v>46.41</v>
      </c>
      <c r="J92" s="43">
        <v>42</v>
      </c>
      <c r="K92" s="35">
        <f>H92</f>
        <v>0.9</v>
      </c>
      <c r="L92" s="43"/>
      <c r="M92" s="168" t="s">
        <v>155</v>
      </c>
      <c r="N92" s="181" t="s">
        <v>145</v>
      </c>
      <c r="O92" s="56"/>
      <c r="P92" s="55"/>
      <c r="Q92" s="30"/>
      <c r="R92" s="13"/>
      <c r="S92" s="13"/>
      <c r="T92" s="13"/>
      <c r="U92" s="13"/>
      <c r="V92" s="12"/>
      <c r="W92" s="12"/>
      <c r="X92" s="12"/>
      <c r="Y92" s="12"/>
      <c r="Z92" s="12"/>
    </row>
    <row r="93" spans="1:26" x14ac:dyDescent="0.3">
      <c r="A93" s="9">
        <v>46</v>
      </c>
      <c r="B93" s="134"/>
      <c r="C93" s="38" t="s">
        <v>77</v>
      </c>
      <c r="D93" s="19" t="s">
        <v>71</v>
      </c>
      <c r="E93" s="104" t="s">
        <v>14</v>
      </c>
      <c r="F93" s="43">
        <v>50</v>
      </c>
      <c r="G93" s="4" t="s">
        <v>54</v>
      </c>
      <c r="H93" s="35">
        <v>1.3</v>
      </c>
      <c r="I93" s="95">
        <f t="shared" ref="I93:I96" si="5">J93*110.5/100</f>
        <v>16.574999999999999</v>
      </c>
      <c r="J93" s="43">
        <v>15</v>
      </c>
      <c r="K93" s="35">
        <f t="shared" ref="K93:K96" si="6">H93</f>
        <v>1.3</v>
      </c>
      <c r="L93" s="43"/>
      <c r="M93" s="169"/>
      <c r="N93" s="172"/>
      <c r="O93" s="56"/>
      <c r="P93" s="55"/>
      <c r="Q93" s="30"/>
      <c r="R93" s="13"/>
      <c r="S93" s="13"/>
      <c r="T93" s="13"/>
      <c r="U93" s="13"/>
      <c r="V93" s="12"/>
      <c r="W93" s="12"/>
      <c r="X93" s="12"/>
      <c r="Y93" s="12"/>
      <c r="Z93" s="12"/>
    </row>
    <row r="94" spans="1:26" x14ac:dyDescent="0.3">
      <c r="A94" s="9">
        <v>47</v>
      </c>
      <c r="B94" s="134"/>
      <c r="C94" s="38" t="s">
        <v>77</v>
      </c>
      <c r="D94" s="19" t="s">
        <v>71</v>
      </c>
      <c r="E94" s="104" t="s">
        <v>14</v>
      </c>
      <c r="F94" s="43">
        <v>55</v>
      </c>
      <c r="G94" s="4" t="s">
        <v>50</v>
      </c>
      <c r="H94" s="35">
        <v>5.4</v>
      </c>
      <c r="I94" s="95">
        <f t="shared" si="5"/>
        <v>156.91</v>
      </c>
      <c r="J94" s="43">
        <v>142</v>
      </c>
      <c r="K94" s="35">
        <f t="shared" si="6"/>
        <v>5.4</v>
      </c>
      <c r="L94" s="43"/>
      <c r="M94" s="169"/>
      <c r="N94" s="172"/>
      <c r="O94" s="56"/>
      <c r="P94" s="55"/>
      <c r="Q94" s="30"/>
      <c r="R94" s="13"/>
      <c r="S94" s="13"/>
      <c r="T94" s="13"/>
      <c r="U94" s="13"/>
      <c r="V94" s="12"/>
      <c r="W94" s="12"/>
      <c r="X94" s="12"/>
      <c r="Y94" s="12"/>
      <c r="Z94" s="12"/>
    </row>
    <row r="95" spans="1:26" x14ac:dyDescent="0.3">
      <c r="A95" s="9">
        <v>48</v>
      </c>
      <c r="B95" s="134"/>
      <c r="C95" s="38" t="s">
        <v>77</v>
      </c>
      <c r="D95" s="19" t="s">
        <v>71</v>
      </c>
      <c r="E95" s="104" t="s">
        <v>14</v>
      </c>
      <c r="F95" s="43">
        <v>63</v>
      </c>
      <c r="G95" s="4" t="s">
        <v>66</v>
      </c>
      <c r="H95" s="35">
        <v>5.4</v>
      </c>
      <c r="I95" s="95">
        <f t="shared" si="5"/>
        <v>180.11500000000001</v>
      </c>
      <c r="J95" s="43">
        <v>163</v>
      </c>
      <c r="K95" s="35">
        <f t="shared" si="6"/>
        <v>5.4</v>
      </c>
      <c r="L95" s="43"/>
      <c r="M95" s="169"/>
      <c r="N95" s="172"/>
      <c r="O95" s="56"/>
      <c r="P95" s="55"/>
      <c r="Q95" s="30"/>
      <c r="R95" s="13"/>
      <c r="S95" s="13"/>
      <c r="T95" s="13"/>
      <c r="U95" s="13"/>
      <c r="V95" s="12"/>
      <c r="W95" s="12"/>
      <c r="X95" s="12"/>
      <c r="Y95" s="12"/>
      <c r="Z95" s="12"/>
    </row>
    <row r="96" spans="1:26" x14ac:dyDescent="0.3">
      <c r="A96" s="9">
        <v>49</v>
      </c>
      <c r="B96" s="134"/>
      <c r="C96" s="38" t="s">
        <v>77</v>
      </c>
      <c r="D96" s="19" t="s">
        <v>71</v>
      </c>
      <c r="E96" s="104" t="s">
        <v>15</v>
      </c>
      <c r="F96" s="43">
        <v>71</v>
      </c>
      <c r="G96" s="4" t="s">
        <v>58</v>
      </c>
      <c r="H96" s="35">
        <v>0.8</v>
      </c>
      <c r="I96" s="95">
        <f t="shared" si="5"/>
        <v>27.625</v>
      </c>
      <c r="J96" s="43">
        <v>25</v>
      </c>
      <c r="K96" s="35">
        <f t="shared" si="6"/>
        <v>0.8</v>
      </c>
      <c r="L96" s="43"/>
      <c r="M96" s="169"/>
      <c r="N96" s="172"/>
      <c r="O96" s="56"/>
      <c r="P96" s="55"/>
      <c r="Q96" s="30"/>
      <c r="R96" s="13"/>
      <c r="S96" s="13"/>
      <c r="T96" s="13"/>
      <c r="U96" s="13"/>
      <c r="V96" s="12"/>
      <c r="W96" s="12"/>
      <c r="X96" s="12"/>
      <c r="Y96" s="12"/>
      <c r="Z96" s="12"/>
    </row>
    <row r="97" spans="1:26" x14ac:dyDescent="0.3">
      <c r="A97" s="9">
        <v>50</v>
      </c>
      <c r="B97" s="134"/>
      <c r="C97" s="38" t="s">
        <v>77</v>
      </c>
      <c r="D97" s="19" t="s">
        <v>71</v>
      </c>
      <c r="E97" s="62" t="s">
        <v>14</v>
      </c>
      <c r="F97" s="43">
        <v>72</v>
      </c>
      <c r="G97" s="4" t="s">
        <v>53</v>
      </c>
      <c r="H97" s="43">
        <v>7.8</v>
      </c>
      <c r="I97" s="95">
        <f t="shared" si="1"/>
        <v>248.625</v>
      </c>
      <c r="J97" s="43">
        <v>225</v>
      </c>
      <c r="K97" s="35">
        <f t="shared" ref="K97:K107" si="7">H97</f>
        <v>7.8</v>
      </c>
      <c r="L97" s="43"/>
      <c r="M97" s="170"/>
      <c r="N97" s="182"/>
      <c r="O97" s="56"/>
      <c r="P97" s="55"/>
      <c r="Q97" s="30"/>
      <c r="R97" s="13"/>
      <c r="S97" s="13"/>
      <c r="T97" s="13"/>
      <c r="U97" s="13"/>
      <c r="V97" s="12"/>
      <c r="W97" s="12"/>
      <c r="X97" s="12"/>
      <c r="Y97" s="12"/>
      <c r="Z97" s="12"/>
    </row>
    <row r="98" spans="1:26" x14ac:dyDescent="0.3">
      <c r="A98" s="9">
        <v>51</v>
      </c>
      <c r="B98" s="183" t="s">
        <v>35</v>
      </c>
      <c r="C98" s="38" t="s">
        <v>77</v>
      </c>
      <c r="D98" s="19" t="s">
        <v>71</v>
      </c>
      <c r="E98" s="62" t="s">
        <v>14</v>
      </c>
      <c r="F98" s="43">
        <v>117</v>
      </c>
      <c r="G98" s="4" t="s">
        <v>43</v>
      </c>
      <c r="H98" s="43">
        <v>13.7</v>
      </c>
      <c r="I98" s="95">
        <f t="shared" si="1"/>
        <v>260.77999999999997</v>
      </c>
      <c r="J98" s="43">
        <v>236</v>
      </c>
      <c r="K98" s="35">
        <f t="shared" si="7"/>
        <v>13.7</v>
      </c>
      <c r="L98" s="43"/>
      <c r="M98" s="168" t="s">
        <v>156</v>
      </c>
      <c r="N98" s="171" t="s">
        <v>145</v>
      </c>
      <c r="O98" s="56"/>
      <c r="P98" s="55"/>
      <c r="Q98" s="30"/>
      <c r="R98" s="13"/>
      <c r="S98" s="13"/>
      <c r="T98" s="13"/>
      <c r="U98" s="13"/>
      <c r="V98" s="12"/>
      <c r="W98" s="12"/>
      <c r="X98" s="12"/>
      <c r="Y98" s="12"/>
      <c r="Z98" s="12"/>
    </row>
    <row r="99" spans="1:26" x14ac:dyDescent="0.3">
      <c r="A99" s="9">
        <v>52</v>
      </c>
      <c r="B99" s="184"/>
      <c r="C99" s="38" t="s">
        <v>77</v>
      </c>
      <c r="D99" s="19" t="s">
        <v>71</v>
      </c>
      <c r="E99" s="62" t="s">
        <v>14</v>
      </c>
      <c r="F99" s="43">
        <v>120</v>
      </c>
      <c r="G99" s="4" t="s">
        <v>40</v>
      </c>
      <c r="H99" s="43">
        <v>2.5</v>
      </c>
      <c r="I99" s="95">
        <f t="shared" si="1"/>
        <v>37.57</v>
      </c>
      <c r="J99" s="43">
        <v>34</v>
      </c>
      <c r="K99" s="35">
        <f t="shared" si="7"/>
        <v>2.5</v>
      </c>
      <c r="L99" s="43"/>
      <c r="M99" s="169"/>
      <c r="N99" s="172"/>
      <c r="O99" s="56"/>
      <c r="P99" s="55"/>
      <c r="Q99" s="30"/>
      <c r="R99" s="13"/>
      <c r="S99" s="13"/>
      <c r="T99" s="13"/>
      <c r="U99" s="13"/>
      <c r="V99" s="12"/>
      <c r="W99" s="12"/>
      <c r="X99" s="12"/>
      <c r="Y99" s="12"/>
      <c r="Z99" s="12"/>
    </row>
    <row r="100" spans="1:26" x14ac:dyDescent="0.3">
      <c r="A100" s="9">
        <v>53</v>
      </c>
      <c r="B100" s="184"/>
      <c r="C100" s="38" t="s">
        <v>77</v>
      </c>
      <c r="D100" s="19" t="s">
        <v>71</v>
      </c>
      <c r="E100" s="62" t="s">
        <v>14</v>
      </c>
      <c r="F100" s="43">
        <v>120</v>
      </c>
      <c r="G100" s="4" t="s">
        <v>67</v>
      </c>
      <c r="H100" s="43">
        <v>5.3</v>
      </c>
      <c r="I100" s="95">
        <f t="shared" si="1"/>
        <v>74.034999999999997</v>
      </c>
      <c r="J100" s="43">
        <v>67</v>
      </c>
      <c r="K100" s="35">
        <f t="shared" si="7"/>
        <v>5.3</v>
      </c>
      <c r="L100" s="43"/>
      <c r="M100" s="169"/>
      <c r="N100" s="172"/>
      <c r="O100" s="56"/>
      <c r="P100" s="55"/>
      <c r="Q100" s="30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 x14ac:dyDescent="0.3">
      <c r="A101" s="9">
        <v>54</v>
      </c>
      <c r="B101" s="184"/>
      <c r="C101" s="38" t="s">
        <v>77</v>
      </c>
      <c r="D101" s="19" t="s">
        <v>71</v>
      </c>
      <c r="E101" s="62" t="s">
        <v>14</v>
      </c>
      <c r="F101" s="43">
        <v>127</v>
      </c>
      <c r="G101" s="4" t="s">
        <v>25</v>
      </c>
      <c r="H101" s="43">
        <v>2.8</v>
      </c>
      <c r="I101" s="95">
        <f t="shared" si="1"/>
        <v>81.77</v>
      </c>
      <c r="J101" s="43">
        <v>74</v>
      </c>
      <c r="K101" s="35">
        <f t="shared" si="7"/>
        <v>2.8</v>
      </c>
      <c r="L101" s="43"/>
      <c r="M101" s="169"/>
      <c r="N101" s="172"/>
      <c r="O101" s="56"/>
      <c r="P101" s="55"/>
      <c r="Q101" s="30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 ht="15" customHeight="1" x14ac:dyDescent="0.3">
      <c r="A102" s="9">
        <v>55</v>
      </c>
      <c r="B102" s="129" t="s">
        <v>17</v>
      </c>
      <c r="C102" s="38" t="s">
        <v>77</v>
      </c>
      <c r="D102" s="19" t="s">
        <v>71</v>
      </c>
      <c r="E102" s="76" t="s">
        <v>14</v>
      </c>
      <c r="F102" s="43">
        <v>39</v>
      </c>
      <c r="G102" s="4" t="s">
        <v>90</v>
      </c>
      <c r="H102" s="43">
        <v>3.1</v>
      </c>
      <c r="I102" s="95">
        <f t="shared" si="1"/>
        <v>59.67</v>
      </c>
      <c r="J102" s="43">
        <v>54</v>
      </c>
      <c r="K102" s="35">
        <f t="shared" si="7"/>
        <v>3.1</v>
      </c>
      <c r="L102" s="43"/>
      <c r="M102" s="120" t="s">
        <v>157</v>
      </c>
      <c r="N102" s="171" t="s">
        <v>145</v>
      </c>
      <c r="O102" s="56"/>
      <c r="P102" s="55"/>
      <c r="Q102" s="30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 ht="15" customHeight="1" x14ac:dyDescent="0.3">
      <c r="A103" s="9">
        <v>56</v>
      </c>
      <c r="B103" s="129"/>
      <c r="C103" s="38" t="s">
        <v>77</v>
      </c>
      <c r="D103" s="19" t="s">
        <v>71</v>
      </c>
      <c r="E103" s="104" t="s">
        <v>14</v>
      </c>
      <c r="F103" s="43">
        <v>40</v>
      </c>
      <c r="G103" s="4" t="s">
        <v>107</v>
      </c>
      <c r="H103" s="43">
        <v>1.3</v>
      </c>
      <c r="I103" s="95">
        <f t="shared" ref="I103:I106" si="8">J103*110.5/100</f>
        <v>22.1</v>
      </c>
      <c r="J103" s="43">
        <v>20</v>
      </c>
      <c r="K103" s="35">
        <f t="shared" ref="K103:K106" si="9">H103</f>
        <v>1.3</v>
      </c>
      <c r="L103" s="43"/>
      <c r="M103" s="121"/>
      <c r="N103" s="186"/>
      <c r="O103" s="56"/>
      <c r="P103" s="55"/>
      <c r="Q103" s="30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 ht="15" customHeight="1" x14ac:dyDescent="0.3">
      <c r="A104" s="9">
        <v>57</v>
      </c>
      <c r="B104" s="129"/>
      <c r="C104" s="38" t="s">
        <v>77</v>
      </c>
      <c r="D104" s="19" t="s">
        <v>71</v>
      </c>
      <c r="E104" s="104" t="s">
        <v>14</v>
      </c>
      <c r="F104" s="43">
        <v>58</v>
      </c>
      <c r="G104" s="4" t="s">
        <v>58</v>
      </c>
      <c r="H104" s="43">
        <v>1.8</v>
      </c>
      <c r="I104" s="95">
        <f t="shared" si="8"/>
        <v>66.3</v>
      </c>
      <c r="J104" s="43">
        <v>60</v>
      </c>
      <c r="K104" s="35">
        <f t="shared" si="9"/>
        <v>1.8</v>
      </c>
      <c r="L104" s="43"/>
      <c r="M104" s="121"/>
      <c r="N104" s="186"/>
      <c r="O104" s="56"/>
      <c r="P104" s="55"/>
      <c r="Q104" s="30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 ht="15" customHeight="1" x14ac:dyDescent="0.3">
      <c r="A105" s="9">
        <v>58</v>
      </c>
      <c r="B105" s="129"/>
      <c r="C105" s="38" t="s">
        <v>42</v>
      </c>
      <c r="D105" s="19" t="s">
        <v>71</v>
      </c>
      <c r="E105" s="104" t="s">
        <v>14</v>
      </c>
      <c r="F105" s="43">
        <v>62</v>
      </c>
      <c r="G105" s="4" t="s">
        <v>111</v>
      </c>
      <c r="H105" s="43">
        <v>1.3</v>
      </c>
      <c r="I105" s="95">
        <f t="shared" si="8"/>
        <v>26.52</v>
      </c>
      <c r="J105" s="43">
        <v>24</v>
      </c>
      <c r="K105" s="35">
        <f t="shared" si="9"/>
        <v>1.3</v>
      </c>
      <c r="L105" s="43"/>
      <c r="M105" s="121"/>
      <c r="N105" s="186"/>
      <c r="O105" s="56"/>
      <c r="P105" s="55"/>
      <c r="Q105" s="30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 x14ac:dyDescent="0.3">
      <c r="A106" s="9">
        <v>59</v>
      </c>
      <c r="B106" s="129"/>
      <c r="C106" s="38" t="s">
        <v>42</v>
      </c>
      <c r="D106" s="19" t="s">
        <v>71</v>
      </c>
      <c r="E106" s="76" t="s">
        <v>14</v>
      </c>
      <c r="F106" s="43">
        <v>77</v>
      </c>
      <c r="G106" s="4" t="s">
        <v>40</v>
      </c>
      <c r="H106" s="43">
        <v>1.1000000000000001</v>
      </c>
      <c r="I106" s="95">
        <f t="shared" si="8"/>
        <v>59.67</v>
      </c>
      <c r="J106" s="43">
        <v>54</v>
      </c>
      <c r="K106" s="35">
        <f t="shared" si="9"/>
        <v>1.1000000000000001</v>
      </c>
      <c r="L106" s="43"/>
      <c r="M106" s="121"/>
      <c r="N106" s="186"/>
      <c r="O106" s="56"/>
      <c r="P106" s="55"/>
      <c r="Q106" s="30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 x14ac:dyDescent="0.3">
      <c r="A107" s="9">
        <v>60</v>
      </c>
      <c r="B107" s="129"/>
      <c r="C107" s="38" t="s">
        <v>77</v>
      </c>
      <c r="D107" s="19" t="s">
        <v>71</v>
      </c>
      <c r="E107" s="76" t="s">
        <v>14</v>
      </c>
      <c r="F107" s="43">
        <v>78</v>
      </c>
      <c r="G107" s="4" t="s">
        <v>69</v>
      </c>
      <c r="H107" s="43">
        <v>0.7</v>
      </c>
      <c r="I107" s="95">
        <f t="shared" si="1"/>
        <v>37.57</v>
      </c>
      <c r="J107" s="43">
        <v>34</v>
      </c>
      <c r="K107" s="35">
        <f t="shared" si="7"/>
        <v>0.7</v>
      </c>
      <c r="L107" s="43"/>
      <c r="M107" s="122"/>
      <c r="N107" s="193"/>
      <c r="O107" s="56"/>
      <c r="P107" s="55"/>
      <c r="Q107" s="30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 ht="15" customHeight="1" x14ac:dyDescent="0.3">
      <c r="A108" s="9">
        <v>61</v>
      </c>
      <c r="B108" s="185" t="s">
        <v>26</v>
      </c>
      <c r="C108" s="38" t="s">
        <v>77</v>
      </c>
      <c r="D108" s="19" t="s">
        <v>71</v>
      </c>
      <c r="E108" s="76" t="s">
        <v>14</v>
      </c>
      <c r="F108" s="43">
        <v>65</v>
      </c>
      <c r="G108" s="4" t="s">
        <v>44</v>
      </c>
      <c r="H108" s="43">
        <v>1.9</v>
      </c>
      <c r="I108" s="95">
        <f t="shared" si="1"/>
        <v>93.924999999999997</v>
      </c>
      <c r="J108" s="43">
        <v>85</v>
      </c>
      <c r="K108" s="35">
        <f t="shared" ref="K108:K118" si="10">H108</f>
        <v>1.9</v>
      </c>
      <c r="L108" s="43"/>
      <c r="M108" s="120" t="s">
        <v>158</v>
      </c>
      <c r="N108" s="130" t="s">
        <v>145</v>
      </c>
      <c r="O108" s="56"/>
      <c r="P108" s="55"/>
      <c r="Q108" s="30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 x14ac:dyDescent="0.3">
      <c r="A109" s="9">
        <v>62</v>
      </c>
      <c r="B109" s="185"/>
      <c r="C109" s="38" t="s">
        <v>77</v>
      </c>
      <c r="D109" s="19" t="s">
        <v>71</v>
      </c>
      <c r="E109" s="76" t="s">
        <v>14</v>
      </c>
      <c r="F109" s="43">
        <v>66</v>
      </c>
      <c r="G109" s="4" t="s">
        <v>29</v>
      </c>
      <c r="H109" s="43">
        <v>0.6</v>
      </c>
      <c r="I109" s="95">
        <f>J109*110.5/100</f>
        <v>43.094999999999999</v>
      </c>
      <c r="J109" s="43">
        <v>39</v>
      </c>
      <c r="K109" s="35">
        <f t="shared" si="10"/>
        <v>0.6</v>
      </c>
      <c r="L109" s="43"/>
      <c r="M109" s="121"/>
      <c r="N109" s="131"/>
      <c r="O109" s="56"/>
      <c r="P109" s="55"/>
      <c r="Q109" s="30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 x14ac:dyDescent="0.3">
      <c r="A110" s="9">
        <v>63</v>
      </c>
      <c r="B110" s="185"/>
      <c r="C110" s="38" t="s">
        <v>77</v>
      </c>
      <c r="D110" s="19" t="s">
        <v>71</v>
      </c>
      <c r="E110" s="76" t="s">
        <v>14</v>
      </c>
      <c r="F110" s="43">
        <v>66</v>
      </c>
      <c r="G110" s="4" t="s">
        <v>59</v>
      </c>
      <c r="H110" s="43">
        <v>0.4</v>
      </c>
      <c r="I110" s="95">
        <f t="shared" ref="I110:I118" si="11">J110*110.5/100</f>
        <v>25.414999999999999</v>
      </c>
      <c r="J110" s="43">
        <v>23</v>
      </c>
      <c r="K110" s="35">
        <f t="shared" si="10"/>
        <v>0.4</v>
      </c>
      <c r="L110" s="43"/>
      <c r="M110" s="121"/>
      <c r="N110" s="131"/>
      <c r="O110" s="56"/>
      <c r="P110" s="55"/>
      <c r="Q110" s="30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 x14ac:dyDescent="0.3">
      <c r="A111" s="9">
        <v>64</v>
      </c>
      <c r="B111" s="185"/>
      <c r="C111" s="38" t="s">
        <v>77</v>
      </c>
      <c r="D111" s="19" t="s">
        <v>71</v>
      </c>
      <c r="E111" s="76" t="s">
        <v>14</v>
      </c>
      <c r="F111" s="43">
        <v>67</v>
      </c>
      <c r="G111" s="4" t="s">
        <v>94</v>
      </c>
      <c r="H111" s="43">
        <v>2.2000000000000002</v>
      </c>
      <c r="I111" s="95">
        <f t="shared" si="11"/>
        <v>156.91</v>
      </c>
      <c r="J111" s="43">
        <v>142</v>
      </c>
      <c r="K111" s="35">
        <f t="shared" si="10"/>
        <v>2.2000000000000002</v>
      </c>
      <c r="L111" s="43"/>
      <c r="M111" s="122"/>
      <c r="N111" s="135"/>
      <c r="O111" s="56"/>
      <c r="P111" s="55"/>
      <c r="Q111" s="30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 ht="15" customHeight="1" x14ac:dyDescent="0.3">
      <c r="A112" s="9">
        <v>65</v>
      </c>
      <c r="B112" s="126" t="s">
        <v>18</v>
      </c>
      <c r="C112" s="38" t="s">
        <v>77</v>
      </c>
      <c r="D112" s="19" t="s">
        <v>71</v>
      </c>
      <c r="E112" s="82" t="s">
        <v>14</v>
      </c>
      <c r="F112" s="43">
        <v>116</v>
      </c>
      <c r="G112" s="4" t="s">
        <v>65</v>
      </c>
      <c r="H112" s="35">
        <v>0.4</v>
      </c>
      <c r="I112" s="95">
        <f t="shared" si="11"/>
        <v>15.47</v>
      </c>
      <c r="J112" s="43">
        <v>14</v>
      </c>
      <c r="K112" s="35">
        <f t="shared" si="10"/>
        <v>0.4</v>
      </c>
      <c r="L112" s="43"/>
      <c r="M112" s="120" t="s">
        <v>159</v>
      </c>
      <c r="N112" s="130" t="s">
        <v>145</v>
      </c>
      <c r="O112" s="56"/>
      <c r="P112" s="55"/>
      <c r="Q112" s="30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 x14ac:dyDescent="0.3">
      <c r="A113" s="9">
        <v>66</v>
      </c>
      <c r="B113" s="127"/>
      <c r="C113" s="38" t="s">
        <v>77</v>
      </c>
      <c r="D113" s="19" t="s">
        <v>71</v>
      </c>
      <c r="E113" s="82" t="s">
        <v>14</v>
      </c>
      <c r="F113" s="43">
        <v>116</v>
      </c>
      <c r="G113" s="4" t="s">
        <v>29</v>
      </c>
      <c r="H113" s="35">
        <v>1</v>
      </c>
      <c r="I113" s="95">
        <f t="shared" si="11"/>
        <v>39.78</v>
      </c>
      <c r="J113" s="43">
        <v>36</v>
      </c>
      <c r="K113" s="35">
        <f t="shared" si="10"/>
        <v>1</v>
      </c>
      <c r="L113" s="43"/>
      <c r="M113" s="121"/>
      <c r="N113" s="131"/>
      <c r="O113" s="56"/>
      <c r="P113" s="55"/>
      <c r="Q113" s="30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 x14ac:dyDescent="0.3">
      <c r="A114" s="9">
        <v>67</v>
      </c>
      <c r="B114" s="127"/>
      <c r="C114" s="38" t="s">
        <v>77</v>
      </c>
      <c r="D114" s="19" t="s">
        <v>71</v>
      </c>
      <c r="E114" s="82" t="s">
        <v>14</v>
      </c>
      <c r="F114" s="43">
        <v>117</v>
      </c>
      <c r="G114" s="4" t="s">
        <v>40</v>
      </c>
      <c r="H114" s="35">
        <v>3.8</v>
      </c>
      <c r="I114" s="95">
        <f t="shared" si="11"/>
        <v>106.08</v>
      </c>
      <c r="J114" s="43">
        <v>96</v>
      </c>
      <c r="K114" s="35">
        <f t="shared" si="10"/>
        <v>3.8</v>
      </c>
      <c r="L114" s="43"/>
      <c r="M114" s="121"/>
      <c r="N114" s="131"/>
      <c r="O114" s="56"/>
      <c r="P114" s="55"/>
      <c r="Q114" s="30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 x14ac:dyDescent="0.3">
      <c r="A115" s="9">
        <v>68</v>
      </c>
      <c r="B115" s="126" t="s">
        <v>83</v>
      </c>
      <c r="C115" s="38" t="s">
        <v>77</v>
      </c>
      <c r="D115" s="19" t="s">
        <v>71</v>
      </c>
      <c r="E115" s="82" t="s">
        <v>14</v>
      </c>
      <c r="F115" s="43">
        <v>20</v>
      </c>
      <c r="G115" s="4" t="s">
        <v>48</v>
      </c>
      <c r="H115" s="35">
        <v>5</v>
      </c>
      <c r="I115" s="95">
        <f t="shared" si="11"/>
        <v>128.18</v>
      </c>
      <c r="J115" s="43">
        <v>116</v>
      </c>
      <c r="K115" s="35">
        <f t="shared" si="10"/>
        <v>5</v>
      </c>
      <c r="L115" s="43"/>
      <c r="M115" s="187" t="s">
        <v>160</v>
      </c>
      <c r="N115" s="163" t="s">
        <v>149</v>
      </c>
      <c r="O115" s="56"/>
      <c r="P115" s="55"/>
      <c r="Q115" s="30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 x14ac:dyDescent="0.3">
      <c r="A116" s="9">
        <v>69</v>
      </c>
      <c r="B116" s="127"/>
      <c r="C116" s="38" t="s">
        <v>77</v>
      </c>
      <c r="D116" s="19" t="s">
        <v>71</v>
      </c>
      <c r="E116" s="82" t="s">
        <v>14</v>
      </c>
      <c r="F116" s="43">
        <v>42</v>
      </c>
      <c r="G116" s="4" t="s">
        <v>106</v>
      </c>
      <c r="H116" s="35">
        <v>1.5</v>
      </c>
      <c r="I116" s="95">
        <f t="shared" si="11"/>
        <v>9.9450000000000003</v>
      </c>
      <c r="J116" s="43">
        <v>9</v>
      </c>
      <c r="K116" s="35">
        <f t="shared" si="10"/>
        <v>1.5</v>
      </c>
      <c r="L116" s="43"/>
      <c r="M116" s="187"/>
      <c r="N116" s="163"/>
      <c r="O116" s="56"/>
      <c r="P116" s="55"/>
      <c r="Q116" s="30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 x14ac:dyDescent="0.3">
      <c r="A117" s="9">
        <v>70</v>
      </c>
      <c r="B117" s="128"/>
      <c r="C117" s="38" t="s">
        <v>77</v>
      </c>
      <c r="D117" s="19" t="s">
        <v>71</v>
      </c>
      <c r="E117" s="82" t="s">
        <v>14</v>
      </c>
      <c r="F117" s="43">
        <v>57</v>
      </c>
      <c r="G117" s="4" t="s">
        <v>31</v>
      </c>
      <c r="H117" s="35">
        <v>4.0999999999999996</v>
      </c>
      <c r="I117" s="95">
        <f t="shared" si="11"/>
        <v>35.36</v>
      </c>
      <c r="J117" s="43">
        <v>32</v>
      </c>
      <c r="K117" s="35">
        <f t="shared" si="10"/>
        <v>4.0999999999999996</v>
      </c>
      <c r="L117" s="43"/>
      <c r="M117" s="187"/>
      <c r="N117" s="163"/>
      <c r="O117" s="56"/>
      <c r="P117" s="55"/>
      <c r="Q117" s="30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 ht="20.399999999999999" x14ac:dyDescent="0.3">
      <c r="A118" s="9">
        <v>71</v>
      </c>
      <c r="B118" s="70" t="s">
        <v>26</v>
      </c>
      <c r="C118" s="38" t="s">
        <v>77</v>
      </c>
      <c r="D118" s="19" t="s">
        <v>71</v>
      </c>
      <c r="E118" s="114" t="s">
        <v>14</v>
      </c>
      <c r="F118" s="43">
        <v>104</v>
      </c>
      <c r="G118" s="4" t="s">
        <v>25</v>
      </c>
      <c r="H118" s="35">
        <v>1.4</v>
      </c>
      <c r="I118" s="95">
        <f t="shared" si="11"/>
        <v>76.245000000000005</v>
      </c>
      <c r="J118" s="43">
        <v>69</v>
      </c>
      <c r="K118" s="35">
        <f t="shared" si="10"/>
        <v>1.4</v>
      </c>
      <c r="L118" s="43"/>
      <c r="M118" s="112" t="s">
        <v>190</v>
      </c>
      <c r="N118" s="194" t="s">
        <v>191</v>
      </c>
      <c r="O118" s="56"/>
      <c r="P118" s="55"/>
      <c r="Q118" s="30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 x14ac:dyDescent="0.3">
      <c r="A119" s="9"/>
      <c r="B119" s="195"/>
      <c r="C119" s="38"/>
      <c r="D119" s="19"/>
      <c r="E119" s="114"/>
      <c r="F119" s="43"/>
      <c r="G119" s="4"/>
      <c r="H119" s="35"/>
      <c r="I119" s="95"/>
      <c r="J119" s="43"/>
      <c r="K119" s="35"/>
      <c r="L119" s="43"/>
      <c r="M119" s="110"/>
      <c r="N119" s="111"/>
      <c r="O119" s="56"/>
      <c r="P119" s="55"/>
      <c r="Q119" s="30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 ht="15" customHeight="1" x14ac:dyDescent="0.3">
      <c r="A120" s="142"/>
      <c r="B120" s="143"/>
      <c r="C120" s="143"/>
      <c r="D120" s="143"/>
      <c r="E120" s="143"/>
      <c r="F120" s="143"/>
      <c r="G120" s="143"/>
      <c r="H120" s="26">
        <f>SUM(H92:H117)</f>
        <v>76.09999999999998</v>
      </c>
      <c r="I120" s="27">
        <f>SUM(I92:I117)</f>
        <v>2056.4049999999997</v>
      </c>
      <c r="J120" s="27">
        <f>SUM(J92:J117)</f>
        <v>1861</v>
      </c>
      <c r="K120" s="26">
        <f>SUM(K92:K117)</f>
        <v>76.09999999999998</v>
      </c>
      <c r="L120" s="5"/>
      <c r="M120" s="25"/>
      <c r="N120" s="25"/>
      <c r="O120" s="25"/>
      <c r="P120" s="25"/>
      <c r="Q120" s="29"/>
    </row>
    <row r="121" spans="1:26" ht="15" customHeight="1" x14ac:dyDescent="0.3">
      <c r="A121" s="140" t="s">
        <v>73</v>
      </c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25"/>
      <c r="N121" s="25"/>
      <c r="O121" s="25"/>
      <c r="P121" s="25"/>
      <c r="Q121" s="29"/>
    </row>
    <row r="122" spans="1:26" ht="15" customHeight="1" x14ac:dyDescent="0.3">
      <c r="A122" s="54">
        <v>1</v>
      </c>
      <c r="B122" s="176" t="s">
        <v>35</v>
      </c>
      <c r="C122" s="38" t="s">
        <v>77</v>
      </c>
      <c r="D122" s="19" t="s">
        <v>76</v>
      </c>
      <c r="E122" s="62" t="s">
        <v>14</v>
      </c>
      <c r="F122" s="10">
        <v>65</v>
      </c>
      <c r="G122" s="4" t="s">
        <v>97</v>
      </c>
      <c r="H122" s="5">
        <v>2.4</v>
      </c>
      <c r="I122" s="95">
        <f t="shared" ref="I122:I159" si="12">J122*110.5/100</f>
        <v>101.66</v>
      </c>
      <c r="J122" s="36">
        <v>92</v>
      </c>
      <c r="K122" s="5"/>
      <c r="L122" s="5">
        <f t="shared" ref="L122:L147" si="13">H122</f>
        <v>2.4</v>
      </c>
      <c r="M122" s="120" t="s">
        <v>161</v>
      </c>
      <c r="N122" s="130" t="s">
        <v>162</v>
      </c>
      <c r="O122" s="25"/>
      <c r="P122" s="25"/>
      <c r="Q122" s="29"/>
    </row>
    <row r="123" spans="1:26" x14ac:dyDescent="0.3">
      <c r="A123" s="54">
        <v>2</v>
      </c>
      <c r="B123" s="177"/>
      <c r="C123" s="38" t="s">
        <v>77</v>
      </c>
      <c r="D123" s="19" t="s">
        <v>76</v>
      </c>
      <c r="E123" s="8" t="s">
        <v>14</v>
      </c>
      <c r="F123" s="37">
        <v>69</v>
      </c>
      <c r="G123" s="61" t="s">
        <v>163</v>
      </c>
      <c r="H123" s="21">
        <v>4</v>
      </c>
      <c r="I123" s="95">
        <f t="shared" si="12"/>
        <v>92.82</v>
      </c>
      <c r="J123" s="24">
        <v>84</v>
      </c>
      <c r="K123" s="5"/>
      <c r="L123" s="5">
        <f t="shared" si="13"/>
        <v>4</v>
      </c>
      <c r="M123" s="122"/>
      <c r="N123" s="135"/>
      <c r="O123" s="25"/>
      <c r="P123" s="25"/>
      <c r="Q123" s="29"/>
    </row>
    <row r="124" spans="1:26" x14ac:dyDescent="0.3">
      <c r="A124" s="54">
        <v>3</v>
      </c>
      <c r="B124" s="132" t="s">
        <v>32</v>
      </c>
      <c r="C124" s="38" t="s">
        <v>77</v>
      </c>
      <c r="D124" s="19" t="s">
        <v>76</v>
      </c>
      <c r="E124" s="62" t="s">
        <v>14</v>
      </c>
      <c r="F124" s="48">
        <v>33</v>
      </c>
      <c r="G124" s="49" t="s">
        <v>28</v>
      </c>
      <c r="H124" s="50">
        <v>4.4000000000000004</v>
      </c>
      <c r="I124" s="95">
        <f t="shared" si="12"/>
        <v>135.91499999999999</v>
      </c>
      <c r="J124" s="51">
        <v>123</v>
      </c>
      <c r="K124" s="50"/>
      <c r="L124" s="5">
        <f t="shared" si="13"/>
        <v>4.4000000000000004</v>
      </c>
      <c r="M124" s="120" t="s">
        <v>164</v>
      </c>
      <c r="N124" s="178" t="s">
        <v>162</v>
      </c>
      <c r="O124" s="52"/>
      <c r="P124" s="52"/>
      <c r="Q124" s="53"/>
    </row>
    <row r="125" spans="1:26" x14ac:dyDescent="0.3">
      <c r="A125" s="54">
        <v>4</v>
      </c>
      <c r="B125" s="134"/>
      <c r="C125" s="38" t="s">
        <v>77</v>
      </c>
      <c r="D125" s="19" t="s">
        <v>76</v>
      </c>
      <c r="E125" s="62" t="s">
        <v>14</v>
      </c>
      <c r="F125" s="48">
        <v>33</v>
      </c>
      <c r="G125" s="49" t="s">
        <v>59</v>
      </c>
      <c r="H125" s="50">
        <v>0.8</v>
      </c>
      <c r="I125" s="95">
        <f t="shared" si="12"/>
        <v>53.04</v>
      </c>
      <c r="J125" s="51">
        <v>48</v>
      </c>
      <c r="K125" s="50"/>
      <c r="L125" s="5">
        <f t="shared" si="13"/>
        <v>0.8</v>
      </c>
      <c r="M125" s="121"/>
      <c r="N125" s="179"/>
      <c r="O125" s="52"/>
      <c r="P125" s="52"/>
      <c r="Q125" s="53"/>
    </row>
    <row r="126" spans="1:26" x14ac:dyDescent="0.3">
      <c r="A126" s="54">
        <v>5</v>
      </c>
      <c r="B126" s="134"/>
      <c r="C126" s="38" t="s">
        <v>77</v>
      </c>
      <c r="D126" s="19" t="s">
        <v>76</v>
      </c>
      <c r="E126" s="104" t="s">
        <v>14</v>
      </c>
      <c r="F126" s="48">
        <v>35</v>
      </c>
      <c r="G126" s="49" t="s">
        <v>46</v>
      </c>
      <c r="H126" s="50">
        <v>1</v>
      </c>
      <c r="I126" s="95">
        <f t="shared" ref="I126" si="14">J126*110.5/100</f>
        <v>64.09</v>
      </c>
      <c r="J126" s="51">
        <v>58</v>
      </c>
      <c r="K126" s="50"/>
      <c r="L126" s="5">
        <f t="shared" ref="L126" si="15">H126</f>
        <v>1</v>
      </c>
      <c r="M126" s="121"/>
      <c r="N126" s="179"/>
      <c r="O126" s="52"/>
      <c r="P126" s="52"/>
      <c r="Q126" s="53"/>
    </row>
    <row r="127" spans="1:26" x14ac:dyDescent="0.3">
      <c r="A127" s="54">
        <v>6</v>
      </c>
      <c r="B127" s="133"/>
      <c r="C127" s="38" t="s">
        <v>77</v>
      </c>
      <c r="D127" s="19" t="s">
        <v>76</v>
      </c>
      <c r="E127" s="62" t="s">
        <v>14</v>
      </c>
      <c r="F127" s="48">
        <v>56</v>
      </c>
      <c r="G127" s="49" t="s">
        <v>69</v>
      </c>
      <c r="H127" s="50">
        <v>3.2</v>
      </c>
      <c r="I127" s="95">
        <f t="shared" si="12"/>
        <v>114.92</v>
      </c>
      <c r="J127" s="51">
        <v>104</v>
      </c>
      <c r="K127" s="50"/>
      <c r="L127" s="5">
        <f t="shared" si="13"/>
        <v>3.2</v>
      </c>
      <c r="M127" s="122"/>
      <c r="N127" s="180"/>
      <c r="O127" s="52"/>
      <c r="P127" s="52"/>
      <c r="Q127" s="53"/>
    </row>
    <row r="128" spans="1:26" ht="20.399999999999999" x14ac:dyDescent="0.3">
      <c r="A128" s="54">
        <v>7</v>
      </c>
      <c r="B128" s="64" t="s">
        <v>37</v>
      </c>
      <c r="C128" s="38" t="s">
        <v>77</v>
      </c>
      <c r="D128" s="19" t="s">
        <v>76</v>
      </c>
      <c r="E128" s="62" t="s">
        <v>14</v>
      </c>
      <c r="F128" s="48">
        <v>130</v>
      </c>
      <c r="G128" s="49" t="s">
        <v>86</v>
      </c>
      <c r="H128" s="50">
        <v>2.6</v>
      </c>
      <c r="I128" s="95">
        <f t="shared" si="12"/>
        <v>138.125</v>
      </c>
      <c r="J128" s="51">
        <v>125</v>
      </c>
      <c r="K128" s="50"/>
      <c r="L128" s="5">
        <f t="shared" si="13"/>
        <v>2.6</v>
      </c>
      <c r="M128" s="59" t="s">
        <v>165</v>
      </c>
      <c r="N128" s="63" t="s">
        <v>166</v>
      </c>
      <c r="O128" s="52"/>
      <c r="P128" s="52"/>
      <c r="Q128" s="53"/>
    </row>
    <row r="129" spans="1:17" ht="15" customHeight="1" x14ac:dyDescent="0.3">
      <c r="A129" s="54">
        <v>8</v>
      </c>
      <c r="B129" s="132" t="s">
        <v>17</v>
      </c>
      <c r="C129" s="38" t="s">
        <v>77</v>
      </c>
      <c r="D129" s="19" t="s">
        <v>76</v>
      </c>
      <c r="E129" s="65" t="s">
        <v>14</v>
      </c>
      <c r="F129" s="48">
        <v>39</v>
      </c>
      <c r="G129" s="49" t="s">
        <v>118</v>
      </c>
      <c r="H129" s="50">
        <v>2.2999999999999998</v>
      </c>
      <c r="I129" s="95">
        <f t="shared" si="12"/>
        <v>145.86000000000001</v>
      </c>
      <c r="J129" s="51">
        <v>132</v>
      </c>
      <c r="K129" s="50"/>
      <c r="L129" s="5">
        <f t="shared" si="13"/>
        <v>2.2999999999999998</v>
      </c>
      <c r="M129" s="120" t="s">
        <v>167</v>
      </c>
      <c r="N129" s="130" t="s">
        <v>166</v>
      </c>
      <c r="O129" s="52"/>
      <c r="P129" s="52"/>
      <c r="Q129" s="53"/>
    </row>
    <row r="130" spans="1:17" x14ac:dyDescent="0.3">
      <c r="A130" s="54">
        <v>9</v>
      </c>
      <c r="B130" s="133"/>
      <c r="C130" s="38" t="s">
        <v>77</v>
      </c>
      <c r="D130" s="19" t="s">
        <v>76</v>
      </c>
      <c r="E130" s="65" t="s">
        <v>14</v>
      </c>
      <c r="F130" s="48">
        <v>9</v>
      </c>
      <c r="G130" s="49" t="s">
        <v>105</v>
      </c>
      <c r="H130" s="50">
        <v>3.4</v>
      </c>
      <c r="I130" s="95">
        <f t="shared" si="12"/>
        <v>179.01</v>
      </c>
      <c r="J130" s="51">
        <v>162</v>
      </c>
      <c r="K130" s="50"/>
      <c r="L130" s="5">
        <f t="shared" si="13"/>
        <v>3.4</v>
      </c>
      <c r="M130" s="122"/>
      <c r="N130" s="135"/>
      <c r="O130" s="52"/>
      <c r="P130" s="52"/>
      <c r="Q130" s="53"/>
    </row>
    <row r="131" spans="1:17" ht="26.4" customHeight="1" x14ac:dyDescent="0.3">
      <c r="A131" s="54">
        <v>10</v>
      </c>
      <c r="B131" s="98" t="s">
        <v>36</v>
      </c>
      <c r="C131" s="38" t="s">
        <v>77</v>
      </c>
      <c r="D131" s="19" t="s">
        <v>76</v>
      </c>
      <c r="E131" s="65" t="s">
        <v>14</v>
      </c>
      <c r="F131" s="48">
        <v>110</v>
      </c>
      <c r="G131" s="49" t="s">
        <v>103</v>
      </c>
      <c r="H131" s="50">
        <v>2</v>
      </c>
      <c r="I131" s="95">
        <f t="shared" si="12"/>
        <v>141.44</v>
      </c>
      <c r="J131" s="51">
        <v>128</v>
      </c>
      <c r="K131" s="50"/>
      <c r="L131" s="5">
        <f t="shared" si="13"/>
        <v>2</v>
      </c>
      <c r="M131" s="96" t="s">
        <v>168</v>
      </c>
      <c r="N131" s="97" t="s">
        <v>145</v>
      </c>
      <c r="O131" s="52"/>
      <c r="P131" s="52"/>
      <c r="Q131" s="53"/>
    </row>
    <row r="132" spans="1:17" ht="26.4" customHeight="1" x14ac:dyDescent="0.3">
      <c r="A132" s="54">
        <v>11</v>
      </c>
      <c r="B132" s="99" t="s">
        <v>37</v>
      </c>
      <c r="C132" s="38" t="s">
        <v>77</v>
      </c>
      <c r="D132" s="19" t="s">
        <v>76</v>
      </c>
      <c r="E132" s="65" t="s">
        <v>14</v>
      </c>
      <c r="F132" s="48">
        <v>40</v>
      </c>
      <c r="G132" s="49" t="s">
        <v>45</v>
      </c>
      <c r="H132" s="50">
        <v>2.6</v>
      </c>
      <c r="I132" s="95">
        <f t="shared" si="12"/>
        <v>197.79499999999999</v>
      </c>
      <c r="J132" s="51">
        <v>179</v>
      </c>
      <c r="K132" s="50"/>
      <c r="L132" s="5">
        <f t="shared" si="13"/>
        <v>2.6</v>
      </c>
      <c r="M132" s="96" t="s">
        <v>169</v>
      </c>
      <c r="N132" s="97" t="s">
        <v>145</v>
      </c>
      <c r="O132" s="52"/>
      <c r="P132" s="52"/>
      <c r="Q132" s="53"/>
    </row>
    <row r="133" spans="1:17" x14ac:dyDescent="0.3">
      <c r="A133" s="54">
        <v>12</v>
      </c>
      <c r="B133" s="132" t="s">
        <v>32</v>
      </c>
      <c r="C133" s="38" t="s">
        <v>77</v>
      </c>
      <c r="D133" s="19" t="s">
        <v>76</v>
      </c>
      <c r="E133" s="65" t="s">
        <v>14</v>
      </c>
      <c r="F133" s="48">
        <v>55</v>
      </c>
      <c r="G133" s="49" t="s">
        <v>41</v>
      </c>
      <c r="H133" s="50">
        <v>3.7</v>
      </c>
      <c r="I133" s="95">
        <f t="shared" si="12"/>
        <v>139.22999999999999</v>
      </c>
      <c r="J133" s="51">
        <v>126</v>
      </c>
      <c r="K133" s="50"/>
      <c r="L133" s="5">
        <f t="shared" si="13"/>
        <v>3.7</v>
      </c>
      <c r="M133" s="120" t="s">
        <v>170</v>
      </c>
      <c r="N133" s="130" t="s">
        <v>149</v>
      </c>
      <c r="O133" s="52"/>
      <c r="P133" s="52"/>
      <c r="Q133" s="53"/>
    </row>
    <row r="134" spans="1:17" x14ac:dyDescent="0.3">
      <c r="A134" s="54">
        <v>13</v>
      </c>
      <c r="B134" s="134"/>
      <c r="C134" s="38" t="s">
        <v>77</v>
      </c>
      <c r="D134" s="19" t="s">
        <v>76</v>
      </c>
      <c r="E134" s="65" t="s">
        <v>14</v>
      </c>
      <c r="F134" s="48">
        <v>59</v>
      </c>
      <c r="G134" s="49" t="s">
        <v>115</v>
      </c>
      <c r="H134" s="50">
        <v>4.5</v>
      </c>
      <c r="I134" s="95">
        <f t="shared" si="12"/>
        <v>201.11</v>
      </c>
      <c r="J134" s="51">
        <v>182</v>
      </c>
      <c r="K134" s="50"/>
      <c r="L134" s="5">
        <f t="shared" si="13"/>
        <v>4.5</v>
      </c>
      <c r="M134" s="121"/>
      <c r="N134" s="131"/>
      <c r="O134" s="52"/>
      <c r="P134" s="52"/>
      <c r="Q134" s="53"/>
    </row>
    <row r="135" spans="1:17" x14ac:dyDescent="0.3">
      <c r="A135" s="54">
        <v>14</v>
      </c>
      <c r="B135" s="133"/>
      <c r="C135" s="38" t="s">
        <v>77</v>
      </c>
      <c r="D135" s="19" t="s">
        <v>76</v>
      </c>
      <c r="E135" s="65" t="s">
        <v>14</v>
      </c>
      <c r="F135" s="48">
        <v>78</v>
      </c>
      <c r="G135" s="49" t="s">
        <v>89</v>
      </c>
      <c r="H135" s="50">
        <v>2.2999999999999998</v>
      </c>
      <c r="I135" s="95">
        <f t="shared" si="12"/>
        <v>144.755</v>
      </c>
      <c r="J135" s="51">
        <v>131</v>
      </c>
      <c r="K135" s="50"/>
      <c r="L135" s="5">
        <f t="shared" si="13"/>
        <v>2.2999999999999998</v>
      </c>
      <c r="M135" s="122"/>
      <c r="N135" s="135"/>
      <c r="O135" s="52"/>
      <c r="P135" s="52"/>
      <c r="Q135" s="53"/>
    </row>
    <row r="136" spans="1:17" ht="26.4" customHeight="1" x14ac:dyDescent="0.3">
      <c r="A136" s="54">
        <v>15</v>
      </c>
      <c r="B136" s="98" t="s">
        <v>17</v>
      </c>
      <c r="C136" s="38" t="s">
        <v>77</v>
      </c>
      <c r="D136" s="19" t="s">
        <v>76</v>
      </c>
      <c r="E136" s="65" t="s">
        <v>14</v>
      </c>
      <c r="F136" s="48">
        <v>38</v>
      </c>
      <c r="G136" s="49" t="s">
        <v>173</v>
      </c>
      <c r="H136" s="50">
        <v>4.0999999999999996</v>
      </c>
      <c r="I136" s="95">
        <f t="shared" si="12"/>
        <v>214.37</v>
      </c>
      <c r="J136" s="51">
        <v>194</v>
      </c>
      <c r="K136" s="50"/>
      <c r="L136" s="5">
        <f t="shared" si="13"/>
        <v>4.0999999999999996</v>
      </c>
      <c r="M136" s="96" t="s">
        <v>171</v>
      </c>
      <c r="N136" s="97" t="s">
        <v>172</v>
      </c>
      <c r="O136" s="52"/>
      <c r="P136" s="52"/>
      <c r="Q136" s="53"/>
    </row>
    <row r="137" spans="1:17" ht="26.4" customHeight="1" x14ac:dyDescent="0.3">
      <c r="A137" s="54">
        <v>16</v>
      </c>
      <c r="B137" s="98" t="s">
        <v>18</v>
      </c>
      <c r="C137" s="38" t="s">
        <v>77</v>
      </c>
      <c r="D137" s="19" t="s">
        <v>76</v>
      </c>
      <c r="E137" s="65" t="s">
        <v>14</v>
      </c>
      <c r="F137" s="48">
        <v>111</v>
      </c>
      <c r="G137" s="49" t="s">
        <v>51</v>
      </c>
      <c r="H137" s="50">
        <v>4.8</v>
      </c>
      <c r="I137" s="95">
        <f t="shared" si="12"/>
        <v>191.16499999999999</v>
      </c>
      <c r="J137" s="51">
        <v>173</v>
      </c>
      <c r="K137" s="50"/>
      <c r="L137" s="5">
        <f t="shared" si="13"/>
        <v>4.8</v>
      </c>
      <c r="M137" s="96" t="s">
        <v>102</v>
      </c>
      <c r="N137" s="97" t="s">
        <v>174</v>
      </c>
      <c r="O137" s="52"/>
      <c r="P137" s="52"/>
      <c r="Q137" s="53"/>
    </row>
    <row r="138" spans="1:17" ht="15" customHeight="1" x14ac:dyDescent="0.3">
      <c r="A138" s="54">
        <v>17</v>
      </c>
      <c r="B138" s="132" t="s">
        <v>30</v>
      </c>
      <c r="C138" s="38" t="s">
        <v>77</v>
      </c>
      <c r="D138" s="19" t="s">
        <v>76</v>
      </c>
      <c r="E138" s="65" t="s">
        <v>14</v>
      </c>
      <c r="F138" s="48">
        <v>100</v>
      </c>
      <c r="G138" s="49" t="s">
        <v>114</v>
      </c>
      <c r="H138" s="50">
        <v>1.9</v>
      </c>
      <c r="I138" s="95">
        <f t="shared" si="12"/>
        <v>72.930000000000007</v>
      </c>
      <c r="J138" s="51">
        <v>66</v>
      </c>
      <c r="K138" s="50"/>
      <c r="L138" s="5">
        <f t="shared" si="13"/>
        <v>1.9</v>
      </c>
      <c r="M138" s="120" t="s">
        <v>175</v>
      </c>
      <c r="N138" s="130" t="s">
        <v>174</v>
      </c>
      <c r="O138" s="52"/>
      <c r="P138" s="52"/>
      <c r="Q138" s="53"/>
    </row>
    <row r="139" spans="1:17" x14ac:dyDescent="0.3">
      <c r="A139" s="54">
        <v>18</v>
      </c>
      <c r="B139" s="134"/>
      <c r="C139" s="38" t="s">
        <v>77</v>
      </c>
      <c r="D139" s="19" t="s">
        <v>76</v>
      </c>
      <c r="E139" s="65" t="s">
        <v>14</v>
      </c>
      <c r="F139" s="48">
        <v>100</v>
      </c>
      <c r="G139" s="49" t="s">
        <v>31</v>
      </c>
      <c r="H139" s="50">
        <v>1.4</v>
      </c>
      <c r="I139" s="95">
        <f t="shared" si="12"/>
        <v>41.99</v>
      </c>
      <c r="J139" s="51">
        <v>38</v>
      </c>
      <c r="K139" s="50"/>
      <c r="L139" s="5">
        <f t="shared" si="13"/>
        <v>1.4</v>
      </c>
      <c r="M139" s="121"/>
      <c r="N139" s="131"/>
      <c r="O139" s="52"/>
      <c r="P139" s="52"/>
      <c r="Q139" s="53"/>
    </row>
    <row r="140" spans="1:17" x14ac:dyDescent="0.3">
      <c r="A140" s="54">
        <v>19</v>
      </c>
      <c r="B140" s="133"/>
      <c r="C140" s="38" t="s">
        <v>77</v>
      </c>
      <c r="D140" s="19" t="s">
        <v>76</v>
      </c>
      <c r="E140" s="65" t="s">
        <v>14</v>
      </c>
      <c r="F140" s="48">
        <v>132</v>
      </c>
      <c r="G140" s="49" t="s">
        <v>176</v>
      </c>
      <c r="H140" s="50">
        <v>4.0999999999999996</v>
      </c>
      <c r="I140" s="95">
        <f t="shared" si="12"/>
        <v>171.27500000000001</v>
      </c>
      <c r="J140" s="51">
        <v>155</v>
      </c>
      <c r="K140" s="50"/>
      <c r="L140" s="5">
        <f t="shared" si="13"/>
        <v>4.0999999999999996</v>
      </c>
      <c r="M140" s="121"/>
      <c r="N140" s="131"/>
      <c r="O140" s="52"/>
      <c r="P140" s="52"/>
      <c r="Q140" s="53"/>
    </row>
    <row r="141" spans="1:17" ht="26.4" customHeight="1" x14ac:dyDescent="0.3">
      <c r="A141" s="54">
        <v>20</v>
      </c>
      <c r="B141" s="98" t="s">
        <v>17</v>
      </c>
      <c r="C141" s="38" t="s">
        <v>77</v>
      </c>
      <c r="D141" s="19" t="s">
        <v>76</v>
      </c>
      <c r="E141" s="65" t="s">
        <v>14</v>
      </c>
      <c r="F141" s="48">
        <v>9</v>
      </c>
      <c r="G141" s="49" t="s">
        <v>97</v>
      </c>
      <c r="H141" s="50">
        <v>3.8</v>
      </c>
      <c r="I141" s="95">
        <f t="shared" si="12"/>
        <v>180.11500000000001</v>
      </c>
      <c r="J141" s="51">
        <v>163</v>
      </c>
      <c r="K141" s="50"/>
      <c r="L141" s="5">
        <f t="shared" si="13"/>
        <v>3.8</v>
      </c>
      <c r="M141" s="96" t="s">
        <v>177</v>
      </c>
      <c r="N141" s="97" t="s">
        <v>174</v>
      </c>
      <c r="O141" s="52"/>
      <c r="P141" s="52"/>
      <c r="Q141" s="53"/>
    </row>
    <row r="142" spans="1:17" ht="26.4" customHeight="1" x14ac:dyDescent="0.3">
      <c r="A142" s="54">
        <v>21</v>
      </c>
      <c r="B142" s="98" t="s">
        <v>32</v>
      </c>
      <c r="C142" s="38" t="s">
        <v>77</v>
      </c>
      <c r="D142" s="19" t="s">
        <v>76</v>
      </c>
      <c r="E142" s="66" t="s">
        <v>14</v>
      </c>
      <c r="F142" s="48">
        <v>55</v>
      </c>
      <c r="G142" s="49" t="s">
        <v>82</v>
      </c>
      <c r="H142" s="50">
        <v>2</v>
      </c>
      <c r="I142" s="95">
        <f t="shared" si="12"/>
        <v>160.22499999999999</v>
      </c>
      <c r="J142" s="51">
        <v>145</v>
      </c>
      <c r="K142" s="50"/>
      <c r="L142" s="5">
        <f t="shared" si="13"/>
        <v>2</v>
      </c>
      <c r="M142" s="96" t="s">
        <v>178</v>
      </c>
      <c r="N142" s="97" t="s">
        <v>179</v>
      </c>
      <c r="O142" s="52"/>
      <c r="P142" s="52"/>
      <c r="Q142" s="53"/>
    </row>
    <row r="143" spans="1:17" x14ac:dyDescent="0.3">
      <c r="A143" s="54">
        <v>22</v>
      </c>
      <c r="B143" s="129" t="s">
        <v>26</v>
      </c>
      <c r="C143" s="38" t="s">
        <v>77</v>
      </c>
      <c r="D143" s="19" t="s">
        <v>76</v>
      </c>
      <c r="E143" s="68" t="s">
        <v>14</v>
      </c>
      <c r="F143" s="48">
        <v>104</v>
      </c>
      <c r="G143" s="49" t="s">
        <v>31</v>
      </c>
      <c r="H143" s="50">
        <v>1.3</v>
      </c>
      <c r="I143" s="95">
        <f t="shared" si="12"/>
        <v>62.984999999999999</v>
      </c>
      <c r="J143" s="51">
        <v>57</v>
      </c>
      <c r="K143" s="50"/>
      <c r="L143" s="5">
        <f t="shared" si="13"/>
        <v>1.3</v>
      </c>
      <c r="M143" s="120" t="s">
        <v>180</v>
      </c>
      <c r="N143" s="130" t="s">
        <v>179</v>
      </c>
      <c r="O143" s="52"/>
      <c r="P143" s="52"/>
      <c r="Q143" s="53"/>
    </row>
    <row r="144" spans="1:17" x14ac:dyDescent="0.3">
      <c r="A144" s="54">
        <v>23</v>
      </c>
      <c r="B144" s="129"/>
      <c r="C144" s="38" t="s">
        <v>77</v>
      </c>
      <c r="D144" s="19" t="s">
        <v>76</v>
      </c>
      <c r="E144" s="68" t="s">
        <v>14</v>
      </c>
      <c r="F144" s="48">
        <v>105</v>
      </c>
      <c r="G144" s="49" t="s">
        <v>53</v>
      </c>
      <c r="H144" s="50">
        <v>1</v>
      </c>
      <c r="I144" s="95">
        <f t="shared" si="12"/>
        <v>50.83</v>
      </c>
      <c r="J144" s="51">
        <v>46</v>
      </c>
      <c r="K144" s="50"/>
      <c r="L144" s="5">
        <f t="shared" si="13"/>
        <v>1</v>
      </c>
      <c r="M144" s="121"/>
      <c r="N144" s="131"/>
      <c r="O144" s="52"/>
      <c r="P144" s="52"/>
      <c r="Q144" s="53"/>
    </row>
    <row r="145" spans="1:17" ht="14.4" customHeight="1" x14ac:dyDescent="0.3">
      <c r="A145" s="54">
        <v>24</v>
      </c>
      <c r="B145" s="132" t="s">
        <v>36</v>
      </c>
      <c r="C145" s="38" t="s">
        <v>77</v>
      </c>
      <c r="D145" s="19" t="s">
        <v>76</v>
      </c>
      <c r="E145" s="68" t="s">
        <v>14</v>
      </c>
      <c r="F145" s="48">
        <v>100</v>
      </c>
      <c r="G145" s="49" t="s">
        <v>95</v>
      </c>
      <c r="H145" s="50">
        <v>1.8</v>
      </c>
      <c r="I145" s="95">
        <f t="shared" si="12"/>
        <v>141.44</v>
      </c>
      <c r="J145" s="51">
        <v>128</v>
      </c>
      <c r="K145" s="50"/>
      <c r="L145" s="5">
        <f t="shared" si="13"/>
        <v>1.8</v>
      </c>
      <c r="M145" s="120" t="s">
        <v>181</v>
      </c>
      <c r="N145" s="130" t="s">
        <v>179</v>
      </c>
      <c r="O145" s="52"/>
      <c r="P145" s="52"/>
      <c r="Q145" s="53"/>
    </row>
    <row r="146" spans="1:17" x14ac:dyDescent="0.3">
      <c r="A146" s="54">
        <v>25</v>
      </c>
      <c r="B146" s="133"/>
      <c r="C146" s="38" t="s">
        <v>77</v>
      </c>
      <c r="D146" s="19" t="s">
        <v>76</v>
      </c>
      <c r="E146" s="68" t="s">
        <v>14</v>
      </c>
      <c r="F146" s="48">
        <v>95</v>
      </c>
      <c r="G146" s="49" t="s">
        <v>48</v>
      </c>
      <c r="H146" s="50">
        <v>4.3</v>
      </c>
      <c r="I146" s="95">
        <f t="shared" si="12"/>
        <v>279.565</v>
      </c>
      <c r="J146" s="51">
        <v>253</v>
      </c>
      <c r="K146" s="50"/>
      <c r="L146" s="5">
        <f t="shared" si="13"/>
        <v>4.3</v>
      </c>
      <c r="M146" s="121"/>
      <c r="N146" s="131"/>
      <c r="O146" s="52"/>
      <c r="P146" s="52"/>
      <c r="Q146" s="53"/>
    </row>
    <row r="147" spans="1:17" ht="20.399999999999999" x14ac:dyDescent="0.3">
      <c r="A147" s="54">
        <v>26</v>
      </c>
      <c r="B147" s="70" t="s">
        <v>38</v>
      </c>
      <c r="C147" s="38" t="s">
        <v>77</v>
      </c>
      <c r="D147" s="19" t="s">
        <v>76</v>
      </c>
      <c r="E147" s="68" t="s">
        <v>14</v>
      </c>
      <c r="F147" s="48">
        <v>17</v>
      </c>
      <c r="G147" s="49" t="s">
        <v>69</v>
      </c>
      <c r="H147" s="50">
        <v>4.3</v>
      </c>
      <c r="I147" s="95">
        <f t="shared" si="12"/>
        <v>296.14</v>
      </c>
      <c r="J147" s="51">
        <v>268</v>
      </c>
      <c r="K147" s="50"/>
      <c r="L147" s="5">
        <f t="shared" si="13"/>
        <v>4.3</v>
      </c>
      <c r="M147" s="60" t="s">
        <v>182</v>
      </c>
      <c r="N147" s="67" t="s">
        <v>179</v>
      </c>
      <c r="O147" s="52"/>
      <c r="P147" s="52"/>
      <c r="Q147" s="53"/>
    </row>
    <row r="148" spans="1:17" ht="26.4" customHeight="1" x14ac:dyDescent="0.3">
      <c r="A148" s="54">
        <v>27</v>
      </c>
      <c r="B148" s="98" t="s">
        <v>35</v>
      </c>
      <c r="C148" s="38" t="s">
        <v>42</v>
      </c>
      <c r="D148" s="19" t="s">
        <v>76</v>
      </c>
      <c r="E148" s="104" t="s">
        <v>14</v>
      </c>
      <c r="F148" s="48">
        <v>45</v>
      </c>
      <c r="G148" s="49" t="s">
        <v>108</v>
      </c>
      <c r="H148" s="50">
        <v>2.2000000000000002</v>
      </c>
      <c r="I148" s="95">
        <f t="shared" si="12"/>
        <v>108.29</v>
      </c>
      <c r="J148" s="51">
        <v>98</v>
      </c>
      <c r="K148" s="50"/>
      <c r="L148" s="5">
        <f t="shared" ref="L148:L157" si="16">H148</f>
        <v>2.2000000000000002</v>
      </c>
      <c r="M148" s="106" t="s">
        <v>184</v>
      </c>
      <c r="N148" s="103" t="s">
        <v>183</v>
      </c>
      <c r="O148" s="52"/>
      <c r="P148" s="52"/>
      <c r="Q148" s="53"/>
    </row>
    <row r="149" spans="1:17" x14ac:dyDescent="0.3">
      <c r="A149" s="54">
        <v>28</v>
      </c>
      <c r="B149" s="132" t="s">
        <v>32</v>
      </c>
      <c r="C149" s="38" t="s">
        <v>77</v>
      </c>
      <c r="D149" s="19" t="s">
        <v>76</v>
      </c>
      <c r="E149" s="68" t="s">
        <v>14</v>
      </c>
      <c r="F149" s="48">
        <v>82</v>
      </c>
      <c r="G149" s="49" t="s">
        <v>106</v>
      </c>
      <c r="H149" s="50">
        <v>1.2</v>
      </c>
      <c r="I149" s="95">
        <f t="shared" si="12"/>
        <v>44.2</v>
      </c>
      <c r="J149" s="51">
        <v>40</v>
      </c>
      <c r="K149" s="50"/>
      <c r="L149" s="5">
        <f t="shared" si="16"/>
        <v>1.2</v>
      </c>
      <c r="M149" s="120" t="s">
        <v>185</v>
      </c>
      <c r="N149" s="130" t="s">
        <v>186</v>
      </c>
      <c r="O149" s="52"/>
      <c r="P149" s="52"/>
      <c r="Q149" s="53"/>
    </row>
    <row r="150" spans="1:17" x14ac:dyDescent="0.3">
      <c r="A150" s="54">
        <v>29</v>
      </c>
      <c r="B150" s="134"/>
      <c r="C150" s="38" t="s">
        <v>77</v>
      </c>
      <c r="D150" s="19" t="s">
        <v>76</v>
      </c>
      <c r="E150" s="68" t="s">
        <v>14</v>
      </c>
      <c r="F150" s="48">
        <v>82</v>
      </c>
      <c r="G150" s="49" t="s">
        <v>100</v>
      </c>
      <c r="H150" s="50">
        <v>0.9</v>
      </c>
      <c r="I150" s="95">
        <f t="shared" si="12"/>
        <v>38.674999999999997</v>
      </c>
      <c r="J150" s="51">
        <v>35</v>
      </c>
      <c r="K150" s="50"/>
      <c r="L150" s="5">
        <f t="shared" si="16"/>
        <v>0.9</v>
      </c>
      <c r="M150" s="121"/>
      <c r="N150" s="131"/>
      <c r="O150" s="52"/>
      <c r="P150" s="52"/>
      <c r="Q150" s="53"/>
    </row>
    <row r="151" spans="1:17" x14ac:dyDescent="0.3">
      <c r="A151" s="54">
        <v>30</v>
      </c>
      <c r="B151" s="133"/>
      <c r="C151" s="38" t="s">
        <v>77</v>
      </c>
      <c r="D151" s="19" t="s">
        <v>76</v>
      </c>
      <c r="E151" s="68" t="s">
        <v>101</v>
      </c>
      <c r="F151" s="48">
        <v>84</v>
      </c>
      <c r="G151" s="49" t="s">
        <v>59</v>
      </c>
      <c r="H151" s="50">
        <v>2.9</v>
      </c>
      <c r="I151" s="95">
        <f t="shared" si="12"/>
        <v>88.4</v>
      </c>
      <c r="J151" s="51">
        <v>80</v>
      </c>
      <c r="K151" s="50"/>
      <c r="L151" s="5">
        <f t="shared" si="16"/>
        <v>2.9</v>
      </c>
      <c r="M151" s="122"/>
      <c r="N151" s="135"/>
      <c r="O151" s="52"/>
      <c r="P151" s="52"/>
      <c r="Q151" s="53"/>
    </row>
    <row r="152" spans="1:17" ht="14.4" customHeight="1" x14ac:dyDescent="0.3">
      <c r="A152" s="54">
        <v>31</v>
      </c>
      <c r="B152" s="132" t="s">
        <v>30</v>
      </c>
      <c r="C152" s="38" t="s">
        <v>77</v>
      </c>
      <c r="D152" s="19" t="s">
        <v>76</v>
      </c>
      <c r="E152" s="68" t="s">
        <v>14</v>
      </c>
      <c r="F152" s="48">
        <v>100</v>
      </c>
      <c r="G152" s="49" t="s">
        <v>40</v>
      </c>
      <c r="H152" s="50">
        <v>1.6</v>
      </c>
      <c r="I152" s="95">
        <f t="shared" si="12"/>
        <v>67.405000000000001</v>
      </c>
      <c r="J152" s="51">
        <v>61</v>
      </c>
      <c r="K152" s="50"/>
      <c r="L152" s="5">
        <f t="shared" si="16"/>
        <v>1.6</v>
      </c>
      <c r="M152" s="120" t="s">
        <v>187</v>
      </c>
      <c r="N152" s="130" t="s">
        <v>188</v>
      </c>
      <c r="O152" s="52"/>
      <c r="P152" s="52"/>
      <c r="Q152" s="53"/>
    </row>
    <row r="153" spans="1:17" x14ac:dyDescent="0.3">
      <c r="A153" s="54">
        <v>32</v>
      </c>
      <c r="B153" s="134"/>
      <c r="C153" s="38" t="s">
        <v>77</v>
      </c>
      <c r="D153" s="19" t="s">
        <v>76</v>
      </c>
      <c r="E153" s="104" t="s">
        <v>14</v>
      </c>
      <c r="F153" s="48">
        <v>100</v>
      </c>
      <c r="G153" s="49" t="s">
        <v>109</v>
      </c>
      <c r="H153" s="50">
        <v>1.9</v>
      </c>
      <c r="I153" s="95">
        <f t="shared" si="12"/>
        <v>80.665000000000006</v>
      </c>
      <c r="J153" s="51">
        <v>73</v>
      </c>
      <c r="K153" s="50"/>
      <c r="L153" s="5">
        <f t="shared" si="16"/>
        <v>1.9</v>
      </c>
      <c r="M153" s="121"/>
      <c r="N153" s="131"/>
      <c r="O153" s="52"/>
      <c r="P153" s="52"/>
      <c r="Q153" s="53"/>
    </row>
    <row r="154" spans="1:17" x14ac:dyDescent="0.3">
      <c r="A154" s="54">
        <v>33</v>
      </c>
      <c r="B154" s="134"/>
      <c r="C154" s="38" t="s">
        <v>77</v>
      </c>
      <c r="D154" s="19" t="s">
        <v>76</v>
      </c>
      <c r="E154" s="104" t="s">
        <v>14</v>
      </c>
      <c r="F154" s="48">
        <v>107</v>
      </c>
      <c r="G154" s="49" t="s">
        <v>44</v>
      </c>
      <c r="H154" s="50">
        <v>1.9</v>
      </c>
      <c r="I154" s="95">
        <f t="shared" si="12"/>
        <v>119.34</v>
      </c>
      <c r="J154" s="51">
        <v>108</v>
      </c>
      <c r="K154" s="50"/>
      <c r="L154" s="5">
        <f t="shared" si="16"/>
        <v>1.9</v>
      </c>
      <c r="M154" s="121"/>
      <c r="N154" s="131"/>
      <c r="O154" s="52"/>
      <c r="P154" s="52"/>
      <c r="Q154" s="53"/>
    </row>
    <row r="155" spans="1:17" x14ac:dyDescent="0.3">
      <c r="A155" s="54">
        <v>34</v>
      </c>
      <c r="B155" s="133"/>
      <c r="C155" s="38" t="s">
        <v>77</v>
      </c>
      <c r="D155" s="19" t="s">
        <v>76</v>
      </c>
      <c r="E155" s="68" t="s">
        <v>14</v>
      </c>
      <c r="F155" s="48">
        <v>99</v>
      </c>
      <c r="G155" s="49" t="s">
        <v>49</v>
      </c>
      <c r="H155" s="50">
        <v>2.2000000000000002</v>
      </c>
      <c r="I155" s="95">
        <f t="shared" si="12"/>
        <v>153.595</v>
      </c>
      <c r="J155" s="51">
        <v>139</v>
      </c>
      <c r="K155" s="50"/>
      <c r="L155" s="5">
        <f t="shared" si="16"/>
        <v>2.2000000000000002</v>
      </c>
      <c r="M155" s="122"/>
      <c r="N155" s="135"/>
      <c r="O155" s="52"/>
      <c r="P155" s="52"/>
      <c r="Q155" s="53"/>
    </row>
    <row r="156" spans="1:17" ht="15" customHeight="1" x14ac:dyDescent="0.3">
      <c r="A156" s="54">
        <v>35</v>
      </c>
      <c r="B156" s="132" t="s">
        <v>37</v>
      </c>
      <c r="C156" s="38" t="s">
        <v>77</v>
      </c>
      <c r="D156" s="19" t="s">
        <v>76</v>
      </c>
      <c r="E156" s="68" t="s">
        <v>14</v>
      </c>
      <c r="F156" s="48">
        <v>11</v>
      </c>
      <c r="G156" s="49" t="s">
        <v>85</v>
      </c>
      <c r="H156" s="50">
        <v>2.7</v>
      </c>
      <c r="I156" s="95">
        <f t="shared" si="12"/>
        <v>236.47</v>
      </c>
      <c r="J156" s="51">
        <v>214</v>
      </c>
      <c r="K156" s="50"/>
      <c r="L156" s="5">
        <f t="shared" si="16"/>
        <v>2.7</v>
      </c>
      <c r="M156" s="120" t="s">
        <v>189</v>
      </c>
      <c r="N156" s="130" t="s">
        <v>188</v>
      </c>
      <c r="O156" s="52"/>
      <c r="P156" s="52"/>
      <c r="Q156" s="53"/>
    </row>
    <row r="157" spans="1:17" x14ac:dyDescent="0.3">
      <c r="A157" s="54">
        <v>36</v>
      </c>
      <c r="B157" s="134"/>
      <c r="C157" s="38" t="s">
        <v>77</v>
      </c>
      <c r="D157" s="19" t="s">
        <v>76</v>
      </c>
      <c r="E157" s="68" t="s">
        <v>14</v>
      </c>
      <c r="F157" s="48">
        <v>63</v>
      </c>
      <c r="G157" s="49" t="s">
        <v>75</v>
      </c>
      <c r="H157" s="50">
        <v>2.6</v>
      </c>
      <c r="I157" s="95">
        <f t="shared" si="12"/>
        <v>134.81</v>
      </c>
      <c r="J157" s="51">
        <v>122</v>
      </c>
      <c r="K157" s="50"/>
      <c r="L157" s="5">
        <f t="shared" si="16"/>
        <v>2.6</v>
      </c>
      <c r="M157" s="121"/>
      <c r="N157" s="131"/>
      <c r="O157" s="52"/>
      <c r="P157" s="52"/>
      <c r="Q157" s="53"/>
    </row>
    <row r="158" spans="1:17" x14ac:dyDescent="0.3">
      <c r="A158" s="54">
        <v>37</v>
      </c>
      <c r="B158" s="129" t="s">
        <v>35</v>
      </c>
      <c r="C158" s="38" t="s">
        <v>77</v>
      </c>
      <c r="D158" s="19" t="s">
        <v>76</v>
      </c>
      <c r="E158" s="69" t="s">
        <v>14</v>
      </c>
      <c r="F158" s="10">
        <v>16</v>
      </c>
      <c r="G158" s="4" t="s">
        <v>194</v>
      </c>
      <c r="H158" s="5">
        <v>4.2</v>
      </c>
      <c r="I158" s="95">
        <f t="shared" si="12"/>
        <v>174.59</v>
      </c>
      <c r="J158" s="42">
        <v>158</v>
      </c>
      <c r="K158" s="5"/>
      <c r="L158" s="5">
        <f t="shared" ref="L158:L163" si="17">H158</f>
        <v>4.2</v>
      </c>
      <c r="M158" s="120" t="s">
        <v>192</v>
      </c>
      <c r="N158" s="130" t="s">
        <v>193</v>
      </c>
      <c r="O158" s="52"/>
      <c r="P158" s="52"/>
      <c r="Q158" s="53"/>
    </row>
    <row r="159" spans="1:17" x14ac:dyDescent="0.3">
      <c r="A159" s="54">
        <v>38</v>
      </c>
      <c r="B159" s="129"/>
      <c r="C159" s="38" t="s">
        <v>77</v>
      </c>
      <c r="D159" s="19" t="s">
        <v>76</v>
      </c>
      <c r="E159" s="114" t="s">
        <v>14</v>
      </c>
      <c r="F159" s="10">
        <v>65</v>
      </c>
      <c r="G159" s="4" t="s">
        <v>75</v>
      </c>
      <c r="H159" s="5">
        <v>1.1000000000000001</v>
      </c>
      <c r="I159" s="95">
        <f t="shared" si="12"/>
        <v>102.765</v>
      </c>
      <c r="J159" s="42">
        <v>93</v>
      </c>
      <c r="K159" s="5"/>
      <c r="L159" s="5">
        <f t="shared" si="17"/>
        <v>1.1000000000000001</v>
      </c>
      <c r="M159" s="121"/>
      <c r="N159" s="131"/>
      <c r="O159" s="52"/>
      <c r="P159" s="52"/>
      <c r="Q159" s="53"/>
    </row>
    <row r="160" spans="1:17" x14ac:dyDescent="0.3">
      <c r="A160" s="54">
        <v>39</v>
      </c>
      <c r="B160" s="129"/>
      <c r="C160" s="38" t="s">
        <v>77</v>
      </c>
      <c r="D160" s="19" t="s">
        <v>76</v>
      </c>
      <c r="E160" s="69" t="s">
        <v>14</v>
      </c>
      <c r="F160" s="10">
        <v>69</v>
      </c>
      <c r="G160" s="4" t="s">
        <v>195</v>
      </c>
      <c r="H160" s="5">
        <v>2</v>
      </c>
      <c r="I160" s="95">
        <f t="shared" ref="I160:I163" si="18">J160*110.5/100</f>
        <v>81.77</v>
      </c>
      <c r="J160" s="42">
        <v>74</v>
      </c>
      <c r="K160" s="5"/>
      <c r="L160" s="5">
        <f t="shared" si="17"/>
        <v>2</v>
      </c>
      <c r="M160" s="121"/>
      <c r="N160" s="131"/>
      <c r="O160" s="52"/>
      <c r="P160" s="52"/>
      <c r="Q160" s="53"/>
    </row>
    <row r="161" spans="1:17" ht="20.399999999999999" x14ac:dyDescent="0.3">
      <c r="A161" s="54">
        <v>40</v>
      </c>
      <c r="B161" s="107" t="s">
        <v>36</v>
      </c>
      <c r="C161" s="38" t="s">
        <v>42</v>
      </c>
      <c r="D161" s="19" t="s">
        <v>76</v>
      </c>
      <c r="E161" s="114" t="s">
        <v>14</v>
      </c>
      <c r="F161" s="48">
        <v>110</v>
      </c>
      <c r="G161" s="49" t="s">
        <v>198</v>
      </c>
      <c r="H161" s="50">
        <v>3.2</v>
      </c>
      <c r="I161" s="95">
        <f t="shared" si="18"/>
        <v>125.97</v>
      </c>
      <c r="J161" s="51">
        <v>114</v>
      </c>
      <c r="K161" s="50"/>
      <c r="L161" s="5">
        <f t="shared" si="17"/>
        <v>3.2</v>
      </c>
      <c r="M161" s="112" t="s">
        <v>196</v>
      </c>
      <c r="N161" s="113" t="s">
        <v>197</v>
      </c>
      <c r="O161" s="52"/>
      <c r="P161" s="52"/>
      <c r="Q161" s="53"/>
    </row>
    <row r="162" spans="1:17" x14ac:dyDescent="0.3">
      <c r="A162" s="54">
        <v>41</v>
      </c>
      <c r="B162" s="107"/>
      <c r="C162" s="85"/>
      <c r="D162" s="86"/>
      <c r="E162" s="87"/>
      <c r="F162" s="48"/>
      <c r="G162" s="49"/>
      <c r="H162" s="50"/>
      <c r="I162" s="95">
        <f t="shared" si="18"/>
        <v>0</v>
      </c>
      <c r="J162" s="51"/>
      <c r="K162" s="50"/>
      <c r="L162" s="5">
        <f t="shared" si="17"/>
        <v>0</v>
      </c>
      <c r="M162" s="108"/>
      <c r="N162" s="109"/>
      <c r="O162" s="52"/>
      <c r="P162" s="52"/>
      <c r="Q162" s="53"/>
    </row>
    <row r="163" spans="1:17" x14ac:dyDescent="0.3">
      <c r="A163" s="54">
        <v>42</v>
      </c>
      <c r="B163" s="107"/>
      <c r="C163" s="85"/>
      <c r="D163" s="86"/>
      <c r="E163" s="87"/>
      <c r="F163" s="48"/>
      <c r="G163" s="49"/>
      <c r="H163" s="50"/>
      <c r="I163" s="95">
        <f t="shared" si="18"/>
        <v>0</v>
      </c>
      <c r="J163" s="51"/>
      <c r="K163" s="50"/>
      <c r="L163" s="5">
        <f t="shared" si="17"/>
        <v>0</v>
      </c>
      <c r="M163" s="108"/>
      <c r="N163" s="109"/>
      <c r="O163" s="52"/>
      <c r="P163" s="52"/>
      <c r="Q163" s="53"/>
    </row>
    <row r="164" spans="1:17" x14ac:dyDescent="0.3">
      <c r="A164" s="84"/>
      <c r="B164" s="81"/>
      <c r="C164" s="85"/>
      <c r="D164" s="86"/>
      <c r="E164" s="87"/>
      <c r="F164" s="88"/>
      <c r="G164" s="80"/>
      <c r="H164" s="89"/>
      <c r="I164" s="48"/>
      <c r="J164" s="90"/>
      <c r="K164" s="50"/>
      <c r="L164" s="50"/>
      <c r="M164" s="83"/>
      <c r="N164" s="80"/>
      <c r="O164" s="52"/>
      <c r="P164" s="52"/>
      <c r="Q164" s="53"/>
    </row>
    <row r="165" spans="1:17" ht="15" customHeight="1" thickBot="1" x14ac:dyDescent="0.35">
      <c r="A165" s="138" t="s">
        <v>19</v>
      </c>
      <c r="B165" s="139"/>
      <c r="C165" s="139"/>
      <c r="D165" s="139"/>
      <c r="E165" s="139"/>
      <c r="F165" s="139"/>
      <c r="G165" s="139"/>
      <c r="H165" s="31">
        <f>SUM(H122:H164)</f>
        <v>104.60000000000001</v>
      </c>
      <c r="I165" s="32">
        <f>SUM(I122:I164)</f>
        <v>5269.7450000000026</v>
      </c>
      <c r="J165" s="32">
        <f>SUM(J122:J164)</f>
        <v>4769</v>
      </c>
      <c r="K165" s="32"/>
      <c r="L165" s="31">
        <f>SUM(L122:L164)</f>
        <v>104.60000000000001</v>
      </c>
      <c r="M165" s="33"/>
      <c r="N165" s="33"/>
      <c r="O165" s="33"/>
      <c r="P165" s="33"/>
      <c r="Q165" s="34"/>
    </row>
    <row r="166" spans="1:17" x14ac:dyDescent="0.3">
      <c r="A166" s="7"/>
    </row>
    <row r="167" spans="1:17" ht="15.6" x14ac:dyDescent="0.3">
      <c r="A167" s="6"/>
      <c r="B167" s="137" t="s">
        <v>22</v>
      </c>
      <c r="C167" s="137"/>
      <c r="D167" s="137"/>
      <c r="E167" s="137"/>
      <c r="F167" s="16"/>
      <c r="G167" s="16"/>
      <c r="H167" s="16"/>
      <c r="I167" s="16"/>
      <c r="J167" s="16"/>
      <c r="K167" s="16"/>
      <c r="L167" s="16"/>
      <c r="M167" s="16"/>
      <c r="O167" s="39"/>
    </row>
    <row r="168" spans="1:17" ht="15.6" x14ac:dyDescent="0.3">
      <c r="A168" s="137" t="s">
        <v>23</v>
      </c>
      <c r="B168" s="137"/>
      <c r="C168" s="137"/>
      <c r="D168" s="137"/>
      <c r="E168" s="137"/>
      <c r="F168" s="16"/>
      <c r="G168" s="16"/>
      <c r="H168" s="16"/>
      <c r="I168" s="136" t="s">
        <v>24</v>
      </c>
      <c r="J168" s="136"/>
      <c r="K168" s="137"/>
      <c r="L168" s="137"/>
      <c r="M168" s="137"/>
    </row>
  </sheetData>
  <sheetProtection sheet="1" objects="1" scenarios="1"/>
  <mergeCells count="125">
    <mergeCell ref="B158:B160"/>
    <mergeCell ref="M158:M160"/>
    <mergeCell ref="N158:N160"/>
    <mergeCell ref="M78:M83"/>
    <mergeCell ref="N78:N83"/>
    <mergeCell ref="B112:B114"/>
    <mergeCell ref="M112:M114"/>
    <mergeCell ref="N112:N114"/>
    <mergeCell ref="B115:B117"/>
    <mergeCell ref="M115:M117"/>
    <mergeCell ref="N115:N117"/>
    <mergeCell ref="B102:B107"/>
    <mergeCell ref="M102:M107"/>
    <mergeCell ref="N102:N107"/>
    <mergeCell ref="B108:B111"/>
    <mergeCell ref="M108:M111"/>
    <mergeCell ref="N108:N111"/>
    <mergeCell ref="M92:M97"/>
    <mergeCell ref="N92:N97"/>
    <mergeCell ref="A47:L47"/>
    <mergeCell ref="A46:G46"/>
    <mergeCell ref="M98:M101"/>
    <mergeCell ref="B92:B97"/>
    <mergeCell ref="B98:B101"/>
    <mergeCell ref="N98:N101"/>
    <mergeCell ref="B62:B66"/>
    <mergeCell ref="M62:M66"/>
    <mergeCell ref="N62:N66"/>
    <mergeCell ref="B56:B60"/>
    <mergeCell ref="M56:M60"/>
    <mergeCell ref="N56:N60"/>
    <mergeCell ref="M69:M77"/>
    <mergeCell ref="N69:N77"/>
    <mergeCell ref="B69:B77"/>
    <mergeCell ref="B67:B68"/>
    <mergeCell ref="M67:M68"/>
    <mergeCell ref="N67:N68"/>
    <mergeCell ref="B86:B87"/>
    <mergeCell ref="M86:M87"/>
    <mergeCell ref="N86:N87"/>
    <mergeCell ref="B78:B83"/>
    <mergeCell ref="B33:B36"/>
    <mergeCell ref="E10:E11"/>
    <mergeCell ref="B41:B44"/>
    <mergeCell ref="K10:L10"/>
    <mergeCell ref="A10:A11"/>
    <mergeCell ref="F10:F11"/>
    <mergeCell ref="M48:M55"/>
    <mergeCell ref="N48:N55"/>
    <mergeCell ref="B48:B55"/>
    <mergeCell ref="D13:D45"/>
    <mergeCell ref="B37:B40"/>
    <mergeCell ref="A5:L5"/>
    <mergeCell ref="A6:L6"/>
    <mergeCell ref="A7:L7"/>
    <mergeCell ref="G10:G11"/>
    <mergeCell ref="B13:B23"/>
    <mergeCell ref="B10:B11"/>
    <mergeCell ref="C10:C11"/>
    <mergeCell ref="D10:D11"/>
    <mergeCell ref="B24:B32"/>
    <mergeCell ref="A12:Q12"/>
    <mergeCell ref="M13:M23"/>
    <mergeCell ref="N13:N23"/>
    <mergeCell ref="H10:H11"/>
    <mergeCell ref="I10:J10"/>
    <mergeCell ref="P10:P11"/>
    <mergeCell ref="A8:E8"/>
    <mergeCell ref="I168:J168"/>
    <mergeCell ref="K168:M168"/>
    <mergeCell ref="B167:E167"/>
    <mergeCell ref="A168:E168"/>
    <mergeCell ref="A165:G165"/>
    <mergeCell ref="A121:L121"/>
    <mergeCell ref="A120:G120"/>
    <mergeCell ref="B124:B127"/>
    <mergeCell ref="O2:Q2"/>
    <mergeCell ref="N3:Q3"/>
    <mergeCell ref="M33:M36"/>
    <mergeCell ref="N33:N36"/>
    <mergeCell ref="O10:O11"/>
    <mergeCell ref="M37:M40"/>
    <mergeCell ref="N37:N40"/>
    <mergeCell ref="M41:M44"/>
    <mergeCell ref="N41:N44"/>
    <mergeCell ref="Q10:Q11"/>
    <mergeCell ref="M24:M32"/>
    <mergeCell ref="N24:N32"/>
    <mergeCell ref="M10:M11"/>
    <mergeCell ref="N10:N11"/>
    <mergeCell ref="I2:L2"/>
    <mergeCell ref="I3:L3"/>
    <mergeCell ref="B156:B157"/>
    <mergeCell ref="N156:N157"/>
    <mergeCell ref="M156:M157"/>
    <mergeCell ref="B149:B151"/>
    <mergeCell ref="M149:M151"/>
    <mergeCell ref="N149:N151"/>
    <mergeCell ref="B152:B155"/>
    <mergeCell ref="M152:M155"/>
    <mergeCell ref="N152:N155"/>
    <mergeCell ref="C86:C87"/>
    <mergeCell ref="M89:M91"/>
    <mergeCell ref="N89:N91"/>
    <mergeCell ref="B89:B91"/>
    <mergeCell ref="B143:B144"/>
    <mergeCell ref="M143:M144"/>
    <mergeCell ref="N143:N144"/>
    <mergeCell ref="B145:B146"/>
    <mergeCell ref="M145:M146"/>
    <mergeCell ref="N145:N146"/>
    <mergeCell ref="B138:B140"/>
    <mergeCell ref="M138:M140"/>
    <mergeCell ref="N138:N140"/>
    <mergeCell ref="B122:B123"/>
    <mergeCell ref="M122:M123"/>
    <mergeCell ref="N122:N123"/>
    <mergeCell ref="M124:M127"/>
    <mergeCell ref="N124:N127"/>
    <mergeCell ref="B129:B130"/>
    <mergeCell ref="M129:M130"/>
    <mergeCell ref="N129:N130"/>
    <mergeCell ref="B133:B135"/>
    <mergeCell ref="M133:M135"/>
    <mergeCell ref="N133:N135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2019-01-31T10:21:19Z</dcterms:modified>
</cp:coreProperties>
</file>